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52" activeTab="3"/>
  </bookViews>
  <sheets>
    <sheet name="2013 - 2014 " sheetId="1" r:id="rId1"/>
    <sheet name="2012 - 2013" sheetId="2" r:id="rId2"/>
    <sheet name="2011-2012" sheetId="3" r:id="rId3"/>
    <sheet name="CELKEM" sheetId="4" r:id="rId4"/>
  </sheets>
  <definedNames>
    <definedName name="_xlnm._FilterDatabase" localSheetId="2" hidden="1">'2011-2012'!$A$4:$BU$4</definedName>
    <definedName name="_xlnm._FilterDatabase" localSheetId="1" hidden="1">'2012 - 2013'!$A$4:$BW$65</definedName>
    <definedName name="_xlnm._FilterDatabase" localSheetId="0" hidden="1">'2013 - 2014 '!$A$4:$CA$65</definedName>
    <definedName name="_xlnm._FilterDatabase" localSheetId="3" hidden="1">'CELKEM'!$A$4:$FE$289</definedName>
    <definedName name="_xlnm.Print_Titles" localSheetId="3">'CELKEM'!$A:$D,'CELKEM'!$1:$4</definedName>
  </definedNames>
  <calcPr fullCalcOnLoad="1"/>
</workbook>
</file>

<file path=xl/sharedStrings.xml><?xml version="1.0" encoding="utf-8"?>
<sst xmlns="http://schemas.openxmlformats.org/spreadsheetml/2006/main" count="1354" uniqueCount="418">
  <si>
    <t>Koníř</t>
  </si>
  <si>
    <t>Slavík</t>
  </si>
  <si>
    <t>Bratršovský</t>
  </si>
  <si>
    <t>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</si>
  <si>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</si>
  <si>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</si>
  <si>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</si>
  <si>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</si>
  <si>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</si>
  <si>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</si>
  <si>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</si>
  <si>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</si>
  <si>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</si>
  <si>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</si>
  <si>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</si>
  <si>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</si>
  <si>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</si>
  <si>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</si>
  <si>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</si>
  <si>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</si>
  <si>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</si>
  <si>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</si>
  <si>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</si>
  <si>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</si>
  <si>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</si>
  <si>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</si>
  <si>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</si>
  <si>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</si>
  <si>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</si>
  <si>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</si>
  <si>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</si>
  <si>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</si>
  <si>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</si>
  <si>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</si>
  <si>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Kadlec</t>
  </si>
  <si>
    <t>Šebek</t>
  </si>
  <si>
    <t>Kaplan</t>
  </si>
  <si>
    <t>Sláma</t>
  </si>
  <si>
    <t>Zimčík</t>
  </si>
  <si>
    <t>Tržil</t>
  </si>
  <si>
    <t>Večeřa</t>
  </si>
  <si>
    <t>Hekerle</t>
  </si>
  <si>
    <t>Hošťálek</t>
  </si>
  <si>
    <t>Veselý</t>
  </si>
  <si>
    <t>Ryška</t>
  </si>
  <si>
    <t>Šustr</t>
  </si>
  <si>
    <t>Vaculík</t>
  </si>
  <si>
    <t>Černoch</t>
  </si>
  <si>
    <t>Kufa</t>
  </si>
  <si>
    <t>Fousek</t>
  </si>
  <si>
    <t>Lafata</t>
  </si>
  <si>
    <t>Zbožínek</t>
  </si>
  <si>
    <t>Macík</t>
  </si>
  <si>
    <t>Malínek</t>
  </si>
  <si>
    <t>Šourek</t>
  </si>
  <si>
    <t>Bílek</t>
  </si>
  <si>
    <t>Frolda</t>
  </si>
  <si>
    <t>Vácha</t>
  </si>
  <si>
    <t>Boušek</t>
  </si>
  <si>
    <t>Jirásek</t>
  </si>
  <si>
    <t>Sochor</t>
  </si>
  <si>
    <t>Lovětínský</t>
  </si>
  <si>
    <t>Kovář</t>
  </si>
  <si>
    <t>Peška</t>
  </si>
  <si>
    <t>Brabec</t>
  </si>
  <si>
    <t>Juračka</t>
  </si>
  <si>
    <t>Vorel</t>
  </si>
  <si>
    <t>Baštař</t>
  </si>
  <si>
    <t>Kotrys</t>
  </si>
  <si>
    <t>Pacholík</t>
  </si>
  <si>
    <t>Vladyka</t>
  </si>
  <si>
    <t>Čep</t>
  </si>
  <si>
    <t>Liška</t>
  </si>
  <si>
    <t>Navrátil</t>
  </si>
  <si>
    <t>Polónyi</t>
  </si>
  <si>
    <t>Vorlický</t>
  </si>
  <si>
    <t>Tulis</t>
  </si>
  <si>
    <t>Vojtíšek</t>
  </si>
  <si>
    <t>Sedlák</t>
  </si>
  <si>
    <t>Simr</t>
  </si>
  <si>
    <t>Sionko</t>
  </si>
  <si>
    <t>Prchlý</t>
  </si>
  <si>
    <t>Drulák</t>
  </si>
  <si>
    <t>Nečas</t>
  </si>
  <si>
    <t>Zúbek</t>
  </si>
  <si>
    <t>Perniš</t>
  </si>
  <si>
    <t>Rzeszoto</t>
  </si>
  <si>
    <t>Heide</t>
  </si>
  <si>
    <t>Macháček</t>
  </si>
  <si>
    <t>Dujka</t>
  </si>
  <si>
    <t>Drga</t>
  </si>
  <si>
    <t>Cihlář</t>
  </si>
  <si>
    <t>Čermák</t>
  </si>
  <si>
    <t>Faldyna</t>
  </si>
  <si>
    <t>Koukal</t>
  </si>
  <si>
    <t>Peteřík</t>
  </si>
  <si>
    <t>Rabušic</t>
  </si>
  <si>
    <t>2005/06</t>
  </si>
  <si>
    <t>2006/07</t>
  </si>
  <si>
    <t>G</t>
  </si>
  <si>
    <t>Z</t>
  </si>
  <si>
    <t>CELKEM</t>
  </si>
  <si>
    <t>Wasserbauer</t>
  </si>
  <si>
    <t>Štěpanovský</t>
  </si>
  <si>
    <t>Šamánek</t>
  </si>
  <si>
    <t>2002/03</t>
  </si>
  <si>
    <t>2003/04</t>
  </si>
  <si>
    <t>2004/05</t>
  </si>
  <si>
    <t>Gottwald</t>
  </si>
  <si>
    <t>II. LIGA</t>
  </si>
  <si>
    <t>I. LIGA</t>
  </si>
  <si>
    <t>vlastní</t>
  </si>
  <si>
    <t>2000/01</t>
  </si>
  <si>
    <t>2001/02</t>
  </si>
  <si>
    <t>Pohár</t>
  </si>
  <si>
    <t>Hráči FC Vysočina Jihlava - CELKEM</t>
  </si>
  <si>
    <t>z</t>
  </si>
  <si>
    <t>o</t>
  </si>
  <si>
    <t>u</t>
  </si>
  <si>
    <t>b</t>
  </si>
  <si>
    <t>M</t>
  </si>
  <si>
    <t>JMÉNO</t>
  </si>
  <si>
    <t>CELKOVĚ DLE SOUTĚŽÍ</t>
  </si>
  <si>
    <t>Vít</t>
  </si>
  <si>
    <t>Baláž</t>
  </si>
  <si>
    <t>Gorol</t>
  </si>
  <si>
    <t>Ditrich</t>
  </si>
  <si>
    <t>Netrda</t>
  </si>
  <si>
    <t>Vepřek</t>
  </si>
  <si>
    <t>Šedivý</t>
  </si>
  <si>
    <t>Mezlík</t>
  </si>
  <si>
    <t>Zedníček</t>
  </si>
  <si>
    <t>Hušbauer</t>
  </si>
  <si>
    <t>Chmelík</t>
  </si>
  <si>
    <t>Bayer</t>
  </si>
  <si>
    <t>Suchý</t>
  </si>
  <si>
    <t>Tecl</t>
  </si>
  <si>
    <t>2007/08</t>
  </si>
  <si>
    <t>Sviták</t>
  </si>
  <si>
    <t>Gebre Selassie</t>
  </si>
  <si>
    <t>Šimon</t>
  </si>
  <si>
    <t>Tlustý</t>
  </si>
  <si>
    <t>Bodeček</t>
  </si>
  <si>
    <t>Dupal</t>
  </si>
  <si>
    <t>Gába</t>
  </si>
  <si>
    <t>Schneider</t>
  </si>
  <si>
    <t>Böhm</t>
  </si>
  <si>
    <t>Gabriel</t>
  </si>
  <si>
    <t>Vojáček</t>
  </si>
  <si>
    <t>Drábek</t>
  </si>
  <si>
    <t>Rezek</t>
  </si>
  <si>
    <t>Urban</t>
  </si>
  <si>
    <t>De Oliveira</t>
  </si>
  <si>
    <t>2008/09</t>
  </si>
  <si>
    <t>Matiášek</t>
  </si>
  <si>
    <t>Vydra</t>
  </si>
  <si>
    <t>Karlík</t>
  </si>
  <si>
    <t>Vyskočil</t>
  </si>
  <si>
    <t>Mareš</t>
  </si>
  <si>
    <t>Winter</t>
  </si>
  <si>
    <t>Šandera</t>
  </si>
  <si>
    <t>Z%</t>
  </si>
  <si>
    <t>Caha</t>
  </si>
  <si>
    <t>Krutý</t>
  </si>
  <si>
    <t>Korčián</t>
  </si>
  <si>
    <t>Krajíček</t>
  </si>
  <si>
    <t>Filip</t>
  </si>
  <si>
    <t>Dobrovolný</t>
  </si>
  <si>
    <t>Leligdon</t>
  </si>
  <si>
    <t>2009/10</t>
  </si>
  <si>
    <t>Šisler</t>
  </si>
  <si>
    <t>Gruber</t>
  </si>
  <si>
    <t>Penc</t>
  </si>
  <si>
    <t>Uvarenko</t>
  </si>
  <si>
    <t>Gavrić</t>
  </si>
  <si>
    <t>Dort</t>
  </si>
  <si>
    <t>Görner</t>
  </si>
  <si>
    <t>Dolejš</t>
  </si>
  <si>
    <t>Franěk</t>
  </si>
  <si>
    <t>Zelinka</t>
  </si>
  <si>
    <t>Poláček</t>
  </si>
  <si>
    <t>Šimáček</t>
  </si>
  <si>
    <t>Kučera T.</t>
  </si>
  <si>
    <t>Ptáček</t>
  </si>
  <si>
    <t>Kosak</t>
  </si>
  <si>
    <t>Vacek</t>
  </si>
  <si>
    <t>Rožník</t>
  </si>
  <si>
    <t>Halama</t>
  </si>
  <si>
    <t>Šimonek</t>
  </si>
  <si>
    <t>Bača</t>
  </si>
  <si>
    <t>2010/11</t>
  </si>
  <si>
    <t>Procházka J.</t>
  </si>
  <si>
    <t>Kotnour</t>
  </si>
  <si>
    <t>A</t>
  </si>
  <si>
    <t>Šilinger</t>
  </si>
  <si>
    <t>Mešanović</t>
  </si>
  <si>
    <t>Kryštůfek</t>
  </si>
  <si>
    <t>Fadrný</t>
  </si>
  <si>
    <t>Přibyl</t>
  </si>
  <si>
    <t>Cipruš</t>
  </si>
  <si>
    <t>Zeman</t>
  </si>
  <si>
    <t>Vodáček</t>
  </si>
  <si>
    <t>Beránek</t>
  </si>
  <si>
    <t>Komárek</t>
  </si>
  <si>
    <t>Velický</t>
  </si>
  <si>
    <t>Sedláček</t>
  </si>
  <si>
    <t>Štancl</t>
  </si>
  <si>
    <t>"A" MUŽSTVO - II. LIGA FAČR</t>
  </si>
  <si>
    <t>Sezóna 2011/12</t>
  </si>
  <si>
    <t>Demeter</t>
  </si>
  <si>
    <t>Plumb</t>
  </si>
  <si>
    <t>Jungr</t>
  </si>
  <si>
    <t>Kolařík</t>
  </si>
  <si>
    <t>Kučera P.</t>
  </si>
  <si>
    <t>2011/12</t>
  </si>
  <si>
    <t>Blažek</t>
  </si>
  <si>
    <t>Obert</t>
  </si>
  <si>
    <t>Helísek</t>
  </si>
  <si>
    <t>Kliment</t>
  </si>
  <si>
    <t>Kavka</t>
  </si>
  <si>
    <t>Hejret</t>
  </si>
  <si>
    <t>Masopust</t>
  </si>
  <si>
    <t>Hráček</t>
  </si>
  <si>
    <t>Šuta</t>
  </si>
  <si>
    <t>Demeter P.</t>
  </si>
  <si>
    <t>Kelbler</t>
  </si>
  <si>
    <t>Morava</t>
  </si>
  <si>
    <t>Doucha</t>
  </si>
  <si>
    <t>Urbánek</t>
  </si>
  <si>
    <t>Pohár České pošty</t>
  </si>
  <si>
    <t>Sezóna 2012/13</t>
  </si>
  <si>
    <t>Hanuš</t>
  </si>
  <si>
    <t>Josl</t>
  </si>
  <si>
    <t>Vonásek</t>
  </si>
  <si>
    <t>Koloušek</t>
  </si>
  <si>
    <t>Rada</t>
  </si>
  <si>
    <t>Vokoun</t>
  </si>
  <si>
    <t>"A" MUŽSTVO - I. GAMBRINUS LIGA</t>
  </si>
  <si>
    <t>Sodomka</t>
  </si>
  <si>
    <t>Koudelka</t>
  </si>
  <si>
    <t>Zozulja</t>
  </si>
  <si>
    <t>Kazić</t>
  </si>
  <si>
    <t>Stupak</t>
  </si>
  <si>
    <t>2012/13</t>
  </si>
  <si>
    <t>Čvirik</t>
  </si>
  <si>
    <t>Vaněček</t>
  </si>
  <si>
    <t>Vašíček</t>
  </si>
  <si>
    <t>Tomeček</t>
  </si>
  <si>
    <t>Marek</t>
  </si>
  <si>
    <t>Kučera J.</t>
  </si>
  <si>
    <t>Marák</t>
  </si>
  <si>
    <t>Košulič</t>
  </si>
  <si>
    <t>Kolář</t>
  </si>
  <si>
    <t>Pedro</t>
  </si>
  <si>
    <t>Dvořáček</t>
  </si>
  <si>
    <t>Klusák</t>
  </si>
  <si>
    <t>Sezóna 2013/14</t>
  </si>
  <si>
    <t>Přeučil</t>
  </si>
  <si>
    <t>Teplý</t>
  </si>
  <si>
    <t>Marcin</t>
  </si>
  <si>
    <t>Kopic</t>
  </si>
  <si>
    <t>Jánoš</t>
  </si>
  <si>
    <t>Harba</t>
  </si>
  <si>
    <t>Krejčí</t>
  </si>
  <si>
    <t>Mikula</t>
  </si>
  <si>
    <t>Berky</t>
  </si>
  <si>
    <t>Tomovič</t>
  </si>
  <si>
    <t>Levai</t>
  </si>
  <si>
    <t>Ujčík</t>
  </si>
  <si>
    <t>Fulnek</t>
  </si>
  <si>
    <t>Čáp</t>
  </si>
  <si>
    <t>Haala</t>
  </si>
  <si>
    <t>Haurdič</t>
  </si>
  <si>
    <t>Vejmola</t>
  </si>
  <si>
    <t>Soukup</t>
  </si>
  <si>
    <t>Forllandsar</t>
  </si>
  <si>
    <t>Mazel</t>
  </si>
  <si>
    <t>Duba</t>
  </si>
  <si>
    <t>Maruš</t>
  </si>
  <si>
    <t>2013/14</t>
  </si>
  <si>
    <t>Kukoľ</t>
  </si>
  <si>
    <t>Veselský</t>
  </si>
  <si>
    <t>Salcin</t>
  </si>
  <si>
    <t>Hron</t>
  </si>
  <si>
    <t>Kriegsmann</t>
  </si>
  <si>
    <t>Spirkoski</t>
  </si>
  <si>
    <t>Zábrodský</t>
  </si>
  <si>
    <t>2014/15</t>
  </si>
  <si>
    <t>Batioja</t>
  </si>
  <si>
    <t>Hybš</t>
  </si>
  <si>
    <t>Irobiso</t>
  </si>
  <si>
    <t>Mlakič</t>
  </si>
  <si>
    <t>Nerad</t>
  </si>
  <si>
    <t>Štěpánek</t>
  </si>
  <si>
    <t>Šulek</t>
  </si>
  <si>
    <t>Vidlička</t>
  </si>
  <si>
    <t>2015/16</t>
  </si>
  <si>
    <t>Bazal</t>
  </si>
  <si>
    <t>Dvořák</t>
  </si>
  <si>
    <t>Hronek</t>
  </si>
  <si>
    <t>Klíma</t>
  </si>
  <si>
    <t>Mišůn</t>
  </si>
  <si>
    <t>Rakovan</t>
  </si>
  <si>
    <t>Urdinov</t>
  </si>
  <si>
    <t>Voltr</t>
  </si>
  <si>
    <t>Minut/Gól</t>
  </si>
  <si>
    <t>I. Liga</t>
  </si>
  <si>
    <t>Gólů / Zápas</t>
  </si>
  <si>
    <t>2016/17</t>
  </si>
  <si>
    <t>Vitásek</t>
  </si>
  <si>
    <t>Záviška</t>
  </si>
  <si>
    <t>Urblík</t>
  </si>
  <si>
    <t>Novotný</t>
  </si>
  <si>
    <t>Zoubele</t>
  </si>
  <si>
    <t>Rosa</t>
  </si>
  <si>
    <t>Blaić</t>
  </si>
  <si>
    <t>Ikaunieks</t>
  </si>
  <si>
    <t>Popović</t>
  </si>
  <si>
    <t>2017/18</t>
  </si>
  <si>
    <t>Keresteš</t>
  </si>
  <si>
    <t>Nový</t>
  </si>
  <si>
    <t>Pecháček</t>
  </si>
  <si>
    <t>Daníček</t>
  </si>
  <si>
    <t>Smejkal</t>
  </si>
  <si>
    <t>Mara</t>
  </si>
  <si>
    <t xml:space="preserve">Opluštil </t>
  </si>
  <si>
    <t>Holík</t>
  </si>
  <si>
    <t>Levin</t>
  </si>
  <si>
    <t>Schumacher</t>
  </si>
  <si>
    <t>Buchta</t>
  </si>
  <si>
    <t>2018/19</t>
  </si>
  <si>
    <t>Vedral</t>
  </si>
  <si>
    <t>Javůrek</t>
  </si>
  <si>
    <t>Preisler</t>
  </si>
  <si>
    <t>Breda</t>
  </si>
  <si>
    <t>Chlumecký</t>
  </si>
  <si>
    <t>Tijani</t>
  </si>
  <si>
    <t>Machuča</t>
  </si>
  <si>
    <t>Šumský</t>
  </si>
  <si>
    <t>Šlein</t>
  </si>
  <si>
    <t>Šefčík</t>
  </si>
  <si>
    <t>Šulc</t>
  </si>
  <si>
    <t>Turyna</t>
  </si>
  <si>
    <t>Klobása</t>
  </si>
  <si>
    <t>Petr</t>
  </si>
  <si>
    <t>Jawo</t>
  </si>
  <si>
    <t>Vízek</t>
  </si>
  <si>
    <t>Hykel</t>
  </si>
  <si>
    <t>2019/20</t>
  </si>
  <si>
    <t>I. LIGA - Baráž</t>
  </si>
  <si>
    <t>Pavlík Martin</t>
  </si>
  <si>
    <t>Beltrán</t>
  </si>
  <si>
    <t>Fortelný</t>
  </si>
  <si>
    <t>Koubek</t>
  </si>
  <si>
    <t>Křivánek</t>
  </si>
  <si>
    <t>Lacko</t>
  </si>
  <si>
    <t>Mikuš</t>
  </si>
  <si>
    <t>Pavlík Jan</t>
  </si>
  <si>
    <t>Pojezný</t>
  </si>
  <si>
    <t>Svoboda Tomáš</t>
  </si>
  <si>
    <t>Trajković</t>
  </si>
  <si>
    <t>Demeter Michal</t>
  </si>
  <si>
    <t>Svoboda Ivo</t>
  </si>
  <si>
    <t>Demeter Patrik</t>
  </si>
  <si>
    <t>Kopic Milan</t>
  </si>
  <si>
    <t>Kopic Jan</t>
  </si>
  <si>
    <t>Demeter Robin</t>
  </si>
  <si>
    <t>Kovář Marián</t>
  </si>
  <si>
    <t>Svoboda Martin</t>
  </si>
  <si>
    <t>Padrnos</t>
  </si>
  <si>
    <t>Kučera Jindřich</t>
  </si>
  <si>
    <t>Bartoš Jiří</t>
  </si>
  <si>
    <t>Kučera Tomáš</t>
  </si>
  <si>
    <t>Bartoš Pavel</t>
  </si>
  <si>
    <t>Štohanzl</t>
  </si>
  <si>
    <t>Shudeiwa</t>
  </si>
  <si>
    <t>Šimko</t>
  </si>
  <si>
    <t>Diouf</t>
  </si>
  <si>
    <t>Arroyo</t>
  </si>
  <si>
    <t>Křišťál</t>
  </si>
  <si>
    <t>Lancman</t>
  </si>
  <si>
    <t>Ritter</t>
  </si>
  <si>
    <t>2020/21</t>
  </si>
  <si>
    <t>Araujo-Wilson</t>
  </si>
  <si>
    <t>Červ</t>
  </si>
  <si>
    <t>Číž</t>
  </si>
  <si>
    <t>Horák</t>
  </si>
  <si>
    <t>Chok</t>
  </si>
  <si>
    <t>Matulka</t>
  </si>
  <si>
    <t>Peřina</t>
  </si>
  <si>
    <t>Ševčík</t>
  </si>
  <si>
    <t>Štefánek</t>
  </si>
  <si>
    <t>Tureček</t>
  </si>
  <si>
    <t>Vlček</t>
  </si>
  <si>
    <t>2021/22</t>
  </si>
  <si>
    <t>Fila</t>
  </si>
  <si>
    <t>Jágrik</t>
  </si>
  <si>
    <t>Kolčava</t>
  </si>
  <si>
    <t>Selnar</t>
  </si>
  <si>
    <t>ú</t>
  </si>
  <si>
    <t>Tall</t>
  </si>
  <si>
    <t>Chocholatý</t>
  </si>
  <si>
    <t>Patrák</t>
  </si>
  <si>
    <t>Vítek</t>
  </si>
  <si>
    <t>Musil</t>
  </si>
  <si>
    <t>Belaid</t>
  </si>
  <si>
    <t>Krčík</t>
  </si>
  <si>
    <t>Písačka</t>
  </si>
  <si>
    <t xml:space="preserve">Irodotos </t>
  </si>
  <si>
    <t>2022/23</t>
  </si>
  <si>
    <t>Křehlík</t>
  </si>
  <si>
    <t>Ogiomade</t>
  </si>
  <si>
    <t>Piško</t>
  </si>
  <si>
    <t>Gabriel Šimon</t>
  </si>
  <si>
    <t>Jiřík</t>
  </si>
  <si>
    <t>Farka</t>
  </si>
  <si>
    <t>Záhradnik</t>
  </si>
  <si>
    <t>Šancl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</si>
</sst>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-405]d\.\ mmmm\ yyyy"/>
    <numFmt numFmtId="172" formatCode="0.E+00"/>
    <numFmt numFmtId="173" formatCode="0.000"/>
    <numFmt numFmtId="174" formatCode="[$¥€-2]\ #\ ##,000_);[Red]\([$€-2]\ #\ ##,000\)"/>
  </numFmts>
  <fonts count="8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Arial CE"/>
      <family val="0"/>
    </font>
    <font>
      <b/>
      <sz val="16"/>
      <color indexed="62"/>
      <name val="Tahoma"/>
      <family val="2"/>
    </font>
    <font>
      <sz val="16"/>
      <color indexed="62"/>
      <name val="Tahoma"/>
      <family val="2"/>
    </font>
    <font>
      <b/>
      <sz val="10"/>
      <color indexed="10"/>
      <name val="Arial CE"/>
      <family val="0"/>
    </font>
    <font>
      <b/>
      <sz val="7"/>
      <color indexed="9"/>
      <name val="Tahoma"/>
      <family val="2"/>
    </font>
    <font>
      <b/>
      <sz val="7"/>
      <name val="Tahoma"/>
      <family val="2"/>
    </font>
    <font>
      <b/>
      <sz val="10"/>
      <color indexed="10"/>
      <name val="Tahoma"/>
      <family val="2"/>
    </font>
    <font>
      <sz val="7"/>
      <name val="Tahoma"/>
      <family val="2"/>
    </font>
    <font>
      <sz val="8"/>
      <color indexed="62"/>
      <name val="Tahoma"/>
      <family val="2"/>
    </font>
    <font>
      <b/>
      <sz val="7"/>
      <name val="Arial CE"/>
      <family val="0"/>
    </font>
    <font>
      <b/>
      <sz val="10"/>
      <name val="Arial CE"/>
      <family val="0"/>
    </font>
    <font>
      <sz val="6"/>
      <color indexed="62"/>
      <name val="Tahoma"/>
      <family val="2"/>
    </font>
    <font>
      <b/>
      <sz val="6"/>
      <color indexed="9"/>
      <name val="Tahoma"/>
      <family val="2"/>
    </font>
    <font>
      <sz val="6"/>
      <name val="Tahoma"/>
      <family val="2"/>
    </font>
    <font>
      <b/>
      <sz val="6"/>
      <color indexed="62"/>
      <name val="Tahoma"/>
      <family val="2"/>
    </font>
    <font>
      <b/>
      <sz val="6"/>
      <name val="Tahoma"/>
      <family val="2"/>
    </font>
    <font>
      <b/>
      <sz val="9"/>
      <color indexed="10"/>
      <name val="Tahoma"/>
      <family val="2"/>
    </font>
    <font>
      <sz val="9"/>
      <color indexed="10"/>
      <name val="Arial CE"/>
      <family val="0"/>
    </font>
    <font>
      <sz val="9"/>
      <name val="Arial CE"/>
      <family val="0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 CE"/>
      <family val="0"/>
    </font>
    <font>
      <sz val="10"/>
      <name val="Arial"/>
      <family val="2"/>
    </font>
    <font>
      <b/>
      <sz val="12"/>
      <color indexed="62"/>
      <name val="Tahoma"/>
      <family val="2"/>
    </font>
    <font>
      <sz val="12"/>
      <color indexed="62"/>
      <name val="Tahoma"/>
      <family val="2"/>
    </font>
    <font>
      <b/>
      <sz val="7"/>
      <color indexed="11"/>
      <name val="Tahoma"/>
      <family val="2"/>
    </font>
    <font>
      <b/>
      <sz val="8"/>
      <color indexed="11"/>
      <name val="Tahoma"/>
      <family val="2"/>
    </font>
    <font>
      <sz val="10"/>
      <color indexed="11"/>
      <name val="Arial CE"/>
      <family val="0"/>
    </font>
    <font>
      <sz val="7"/>
      <color indexed="11"/>
      <name val="Tahoma"/>
      <family val="2"/>
    </font>
    <font>
      <b/>
      <sz val="9"/>
      <color indexed="14"/>
      <name val="Tahoma"/>
      <family val="2"/>
    </font>
    <font>
      <sz val="10"/>
      <color indexed="14"/>
      <name val="Arial CE"/>
      <family val="0"/>
    </font>
    <font>
      <b/>
      <sz val="7"/>
      <color indexed="6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9"/>
      <name val="Tahoma"/>
      <family val="2"/>
    </font>
    <font>
      <sz val="8"/>
      <color indexed="9"/>
      <name val="Tahoma"/>
      <family val="2"/>
    </font>
    <font>
      <sz val="6"/>
      <color indexed="9"/>
      <name val="Tahoma"/>
      <family val="2"/>
    </font>
    <font>
      <sz val="8"/>
      <color indexed="8"/>
      <name val="Tahoma"/>
      <family val="2"/>
    </font>
    <font>
      <b/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0"/>
      <name val="Tahoma"/>
      <family val="2"/>
    </font>
    <font>
      <b/>
      <sz val="7"/>
      <color theme="0"/>
      <name val="Tahoma"/>
      <family val="2"/>
    </font>
    <font>
      <b/>
      <sz val="6"/>
      <color theme="0"/>
      <name val="Tahoma"/>
      <family val="2"/>
    </font>
    <font>
      <sz val="8"/>
      <color theme="0"/>
      <name val="Tahoma"/>
      <family val="2"/>
    </font>
    <font>
      <sz val="6"/>
      <color theme="0"/>
      <name val="Tahoma"/>
      <family val="2"/>
    </font>
    <font>
      <sz val="8"/>
      <color rgb="FF000000"/>
      <name val="Tahoma"/>
      <family val="2"/>
    </font>
    <font>
      <b/>
      <sz val="10"/>
      <color theme="0"/>
      <name val="Tahom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55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49" fontId="11" fillId="33" borderId="11" xfId="0" applyNumberFormat="1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49" fontId="11" fillId="33" borderId="12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0" fillId="35" borderId="1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9" fontId="19" fillId="33" borderId="12" xfId="0" applyNumberFormat="1" applyFont="1" applyFill="1" applyBorder="1" applyAlignment="1">
      <alignment horizontal="center"/>
    </xf>
    <xf numFmtId="49" fontId="11" fillId="33" borderId="16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20" fontId="14" fillId="0" borderId="18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36" borderId="19" xfId="0" applyFont="1" applyFill="1" applyBorder="1" applyAlignment="1">
      <alignment horizontal="center"/>
    </xf>
    <xf numFmtId="0" fontId="20" fillId="36" borderId="20" xfId="0" applyFont="1" applyFill="1" applyBorder="1" applyAlignment="1">
      <alignment horizontal="center"/>
    </xf>
    <xf numFmtId="49" fontId="19" fillId="33" borderId="21" xfId="0" applyNumberFormat="1" applyFont="1" applyFill="1" applyBorder="1" applyAlignment="1">
      <alignment horizontal="center"/>
    </xf>
    <xf numFmtId="166" fontId="18" fillId="0" borderId="0" xfId="0" applyNumberFormat="1" applyFont="1" applyBorder="1" applyAlignment="1">
      <alignment horizontal="center"/>
    </xf>
    <xf numFmtId="166" fontId="20" fillId="0" borderId="0" xfId="0" applyNumberFormat="1" applyFont="1" applyFill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49" fontId="19" fillId="33" borderId="11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0" fillId="36" borderId="18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6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166" fontId="26" fillId="0" borderId="0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1" fontId="6" fillId="37" borderId="23" xfId="0" applyNumberFormat="1" applyFont="1" applyFill="1" applyBorder="1" applyAlignment="1">
      <alignment horizontal="center"/>
    </xf>
    <xf numFmtId="1" fontId="14" fillId="0" borderId="25" xfId="0" applyNumberFormat="1" applyFont="1" applyFill="1" applyBorder="1" applyAlignment="1">
      <alignment horizontal="center"/>
    </xf>
    <xf numFmtId="1" fontId="14" fillId="0" borderId="26" xfId="0" applyNumberFormat="1" applyFont="1" applyFill="1" applyBorder="1" applyAlignment="1">
      <alignment horizontal="center"/>
    </xf>
    <xf numFmtId="1" fontId="14" fillId="0" borderId="27" xfId="0" applyNumberFormat="1" applyFont="1" applyFill="1" applyBorder="1" applyAlignment="1">
      <alignment horizontal="center"/>
    </xf>
    <xf numFmtId="1" fontId="14" fillId="0" borderId="28" xfId="0" applyNumberFormat="1" applyFont="1" applyFill="1" applyBorder="1" applyAlignment="1">
      <alignment horizontal="center"/>
    </xf>
    <xf numFmtId="1" fontId="6" fillId="37" borderId="29" xfId="0" applyNumberFormat="1" applyFont="1" applyFill="1" applyBorder="1" applyAlignment="1">
      <alignment horizontal="center"/>
    </xf>
    <xf numFmtId="1" fontId="14" fillId="0" borderId="30" xfId="0" applyNumberFormat="1" applyFont="1" applyFill="1" applyBorder="1" applyAlignment="1">
      <alignment horizontal="center"/>
    </xf>
    <xf numFmtId="1" fontId="14" fillId="0" borderId="19" xfId="0" applyNumberFormat="1" applyFont="1" applyFill="1" applyBorder="1" applyAlignment="1">
      <alignment horizontal="center"/>
    </xf>
    <xf numFmtId="1" fontId="14" fillId="0" borderId="31" xfId="0" applyNumberFormat="1" applyFont="1" applyFill="1" applyBorder="1" applyAlignment="1">
      <alignment horizontal="center"/>
    </xf>
    <xf numFmtId="1" fontId="14" fillId="0" borderId="22" xfId="0" applyNumberFormat="1" applyFont="1" applyFill="1" applyBorder="1" applyAlignment="1">
      <alignment horizontal="center"/>
    </xf>
    <xf numFmtId="1" fontId="14" fillId="0" borderId="32" xfId="0" applyNumberFormat="1" applyFont="1" applyFill="1" applyBorder="1" applyAlignment="1">
      <alignment horizontal="center"/>
    </xf>
    <xf numFmtId="1" fontId="14" fillId="0" borderId="20" xfId="0" applyNumberFormat="1" applyFont="1" applyFill="1" applyBorder="1" applyAlignment="1">
      <alignment horizontal="center"/>
    </xf>
    <xf numFmtId="1" fontId="14" fillId="0" borderId="33" xfId="0" applyNumberFormat="1" applyFont="1" applyFill="1" applyBorder="1" applyAlignment="1">
      <alignment horizontal="center"/>
    </xf>
    <xf numFmtId="1" fontId="14" fillId="0" borderId="18" xfId="0" applyNumberFormat="1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35" borderId="13" xfId="0" applyFont="1" applyFill="1" applyBorder="1" applyAlignment="1">
      <alignment horizontal="center"/>
    </xf>
    <xf numFmtId="20" fontId="14" fillId="0" borderId="22" xfId="0" applyNumberFormat="1" applyFont="1" applyFill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9" fontId="11" fillId="33" borderId="11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1" fontId="14" fillId="0" borderId="34" xfId="0" applyNumberFormat="1" applyFont="1" applyFill="1" applyBorder="1" applyAlignment="1">
      <alignment horizontal="center"/>
    </xf>
    <xf numFmtId="1" fontId="14" fillId="0" borderId="35" xfId="0" applyNumberFormat="1" applyFont="1" applyFill="1" applyBorder="1" applyAlignment="1">
      <alignment horizontal="center"/>
    </xf>
    <xf numFmtId="1" fontId="14" fillId="0" borderId="36" xfId="0" applyNumberFormat="1" applyFont="1" applyFill="1" applyBorder="1" applyAlignment="1">
      <alignment horizontal="center"/>
    </xf>
    <xf numFmtId="1" fontId="14" fillId="0" borderId="37" xfId="0" applyNumberFormat="1" applyFont="1" applyFill="1" applyBorder="1" applyAlignment="1">
      <alignment horizontal="center"/>
    </xf>
    <xf numFmtId="1" fontId="6" fillId="37" borderId="38" xfId="0" applyNumberFormat="1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36" borderId="14" xfId="0" applyFont="1" applyFill="1" applyBorder="1" applyAlignment="1">
      <alignment horizontal="center"/>
    </xf>
    <xf numFmtId="0" fontId="20" fillId="36" borderId="33" xfId="0" applyFont="1" applyFill="1" applyBorder="1" applyAlignment="1">
      <alignment horizontal="center"/>
    </xf>
    <xf numFmtId="49" fontId="11" fillId="33" borderId="16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166" fontId="33" fillId="0" borderId="0" xfId="0" applyNumberFormat="1" applyFont="1" applyBorder="1" applyAlignment="1">
      <alignment horizontal="center"/>
    </xf>
    <xf numFmtId="166" fontId="32" fillId="0" borderId="0" xfId="0" applyNumberFormat="1" applyFont="1" applyBorder="1" applyAlignment="1">
      <alignment horizont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34" borderId="38" xfId="0" applyNumberFormat="1" applyFont="1" applyFill="1" applyBorder="1" applyAlignment="1">
      <alignment horizontal="center"/>
    </xf>
    <xf numFmtId="1" fontId="6" fillId="37" borderId="39" xfId="0" applyNumberFormat="1" applyFont="1" applyFill="1" applyBorder="1" applyAlignment="1">
      <alignment horizontal="center"/>
    </xf>
    <xf numFmtId="1" fontId="6" fillId="37" borderId="40" xfId="0" applyNumberFormat="1" applyFont="1" applyFill="1" applyBorder="1" applyAlignment="1">
      <alignment horizontal="center"/>
    </xf>
    <xf numFmtId="1" fontId="6" fillId="37" borderId="41" xfId="0" applyNumberFormat="1" applyFont="1" applyFill="1" applyBorder="1" applyAlignment="1">
      <alignment horizontal="center"/>
    </xf>
    <xf numFmtId="0" fontId="14" fillId="0" borderId="30" xfId="0" applyNumberFormat="1" applyFont="1" applyFill="1" applyBorder="1" applyAlignment="1">
      <alignment horizontal="center"/>
    </xf>
    <xf numFmtId="0" fontId="5" fillId="38" borderId="15" xfId="0" applyFont="1" applyFill="1" applyBorder="1" applyAlignment="1">
      <alignment horizontal="center"/>
    </xf>
    <xf numFmtId="49" fontId="37" fillId="39" borderId="42" xfId="0" applyNumberFormat="1" applyFont="1" applyFill="1" applyBorder="1" applyAlignment="1">
      <alignment horizontal="center"/>
    </xf>
    <xf numFmtId="49" fontId="37" fillId="39" borderId="43" xfId="0" applyNumberFormat="1" applyFont="1" applyFill="1" applyBorder="1" applyAlignment="1">
      <alignment horizontal="center"/>
    </xf>
    <xf numFmtId="49" fontId="37" fillId="39" borderId="44" xfId="0" applyNumberFormat="1" applyFont="1" applyFill="1" applyBorder="1" applyAlignment="1">
      <alignment horizontal="center"/>
    </xf>
    <xf numFmtId="49" fontId="37" fillId="39" borderId="45" xfId="0" applyNumberFormat="1" applyFont="1" applyFill="1" applyBorder="1" applyAlignment="1">
      <alignment horizontal="center"/>
    </xf>
    <xf numFmtId="49" fontId="35" fillId="39" borderId="46" xfId="0" applyNumberFormat="1" applyFont="1" applyFill="1" applyBorder="1" applyAlignment="1">
      <alignment horizontal="center"/>
    </xf>
    <xf numFmtId="49" fontId="35" fillId="39" borderId="47" xfId="0" applyNumberFormat="1" applyFont="1" applyFill="1" applyBorder="1" applyAlignment="1">
      <alignment horizontal="center"/>
    </xf>
    <xf numFmtId="49" fontId="35" fillId="39" borderId="15" xfId="0" applyNumberFormat="1" applyFont="1" applyFill="1" applyBorder="1" applyAlignment="1">
      <alignment horizontal="center"/>
    </xf>
    <xf numFmtId="1" fontId="6" fillId="34" borderId="34" xfId="0" applyNumberFormat="1" applyFont="1" applyFill="1" applyBorder="1" applyAlignment="1">
      <alignment horizontal="center"/>
    </xf>
    <xf numFmtId="20" fontId="12" fillId="40" borderId="48" xfId="0" applyNumberFormat="1" applyFont="1" applyFill="1" applyBorder="1" applyAlignment="1">
      <alignment horizontal="right"/>
    </xf>
    <xf numFmtId="20" fontId="12" fillId="40" borderId="14" xfId="0" applyNumberFormat="1" applyFont="1" applyFill="1" applyBorder="1" applyAlignment="1">
      <alignment horizontal="right"/>
    </xf>
    <xf numFmtId="0" fontId="6" fillId="38" borderId="49" xfId="0" applyFont="1" applyFill="1" applyBorder="1" applyAlignment="1">
      <alignment/>
    </xf>
    <xf numFmtId="0" fontId="6" fillId="38" borderId="50" xfId="0" applyFont="1" applyFill="1" applyBorder="1" applyAlignment="1">
      <alignment/>
    </xf>
    <xf numFmtId="0" fontId="6" fillId="38" borderId="51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49" fontId="14" fillId="41" borderId="42" xfId="0" applyNumberFormat="1" applyFont="1" applyFill="1" applyBorder="1" applyAlignment="1">
      <alignment horizontal="center"/>
    </xf>
    <xf numFmtId="49" fontId="14" fillId="41" borderId="43" xfId="0" applyNumberFormat="1" applyFont="1" applyFill="1" applyBorder="1" applyAlignment="1">
      <alignment horizontal="center"/>
    </xf>
    <xf numFmtId="49" fontId="5" fillId="41" borderId="47" xfId="0" applyNumberFormat="1" applyFont="1" applyFill="1" applyBorder="1" applyAlignment="1">
      <alignment horizontal="center"/>
    </xf>
    <xf numFmtId="49" fontId="5" fillId="41" borderId="15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49" fontId="14" fillId="41" borderId="45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49" fontId="14" fillId="41" borderId="44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1" fontId="6" fillId="35" borderId="25" xfId="0" applyNumberFormat="1" applyFont="1" applyFill="1" applyBorder="1" applyAlignment="1">
      <alignment horizontal="center"/>
    </xf>
    <xf numFmtId="1" fontId="6" fillId="35" borderId="52" xfId="0" applyNumberFormat="1" applyFont="1" applyFill="1" applyBorder="1" applyAlignment="1">
      <alignment horizontal="center"/>
    </xf>
    <xf numFmtId="1" fontId="6" fillId="35" borderId="26" xfId="0" applyNumberFormat="1" applyFont="1" applyFill="1" applyBorder="1" applyAlignment="1">
      <alignment horizontal="center"/>
    </xf>
    <xf numFmtId="1" fontId="6" fillId="35" borderId="32" xfId="0" applyNumberFormat="1" applyFont="1" applyFill="1" applyBorder="1" applyAlignment="1">
      <alignment horizontal="center"/>
    </xf>
    <xf numFmtId="1" fontId="6" fillId="35" borderId="14" xfId="0" applyNumberFormat="1" applyFont="1" applyFill="1" applyBorder="1" applyAlignment="1">
      <alignment horizontal="center"/>
    </xf>
    <xf numFmtId="1" fontId="6" fillId="35" borderId="20" xfId="0" applyNumberFormat="1" applyFont="1" applyFill="1" applyBorder="1" applyAlignment="1">
      <alignment horizontal="center"/>
    </xf>
    <xf numFmtId="1" fontId="6" fillId="35" borderId="53" xfId="0" applyNumberFormat="1" applyFont="1" applyFill="1" applyBorder="1" applyAlignment="1">
      <alignment horizontal="center"/>
    </xf>
    <xf numFmtId="1" fontId="6" fillId="35" borderId="35" xfId="0" applyNumberFormat="1" applyFont="1" applyFill="1" applyBorder="1" applyAlignment="1">
      <alignment horizontal="center"/>
    </xf>
    <xf numFmtId="1" fontId="14" fillId="0" borderId="32" xfId="48" applyNumberFormat="1" applyFont="1" applyFill="1" applyBorder="1" applyAlignment="1">
      <alignment horizontal="center"/>
      <protection/>
    </xf>
    <xf numFmtId="1" fontId="14" fillId="0" borderId="20" xfId="48" applyNumberFormat="1" applyFont="1" applyFill="1" applyBorder="1" applyAlignment="1">
      <alignment horizontal="center"/>
      <protection/>
    </xf>
    <xf numFmtId="1" fontId="14" fillId="0" borderId="18" xfId="48" applyNumberFormat="1" applyFont="1" applyFill="1" applyBorder="1" applyAlignment="1">
      <alignment horizontal="center"/>
      <protection/>
    </xf>
    <xf numFmtId="1" fontId="14" fillId="0" borderId="33" xfId="48" applyNumberFormat="1" applyFont="1" applyFill="1" applyBorder="1" applyAlignment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 locked="0"/>
    </xf>
    <xf numFmtId="49" fontId="11" fillId="33" borderId="16" xfId="0" applyNumberFormat="1" applyFont="1" applyFill="1" applyBorder="1" applyAlignment="1" applyProtection="1">
      <alignment horizontal="center"/>
      <protection locked="0"/>
    </xf>
    <xf numFmtId="49" fontId="11" fillId="33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5" fillId="38" borderId="54" xfId="0" applyFont="1" applyFill="1" applyBorder="1" applyAlignment="1">
      <alignment/>
    </xf>
    <xf numFmtId="0" fontId="20" fillId="36" borderId="32" xfId="0" applyFont="1" applyFill="1" applyBorder="1" applyAlignment="1">
      <alignment horizontal="center"/>
    </xf>
    <xf numFmtId="0" fontId="20" fillId="36" borderId="31" xfId="0" applyFont="1" applyFill="1" applyBorder="1" applyAlignment="1">
      <alignment horizontal="center"/>
    </xf>
    <xf numFmtId="0" fontId="20" fillId="36" borderId="13" xfId="0" applyFont="1" applyFill="1" applyBorder="1" applyAlignment="1">
      <alignment horizontal="center"/>
    </xf>
    <xf numFmtId="0" fontId="6" fillId="42" borderId="51" xfId="0" applyFont="1" applyFill="1" applyBorder="1" applyAlignment="1">
      <alignment/>
    </xf>
    <xf numFmtId="0" fontId="20" fillId="0" borderId="3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6" fillId="42" borderId="50" xfId="0" applyFont="1" applyFill="1" applyBorder="1" applyAlignment="1">
      <alignment/>
    </xf>
    <xf numFmtId="1" fontId="14" fillId="0" borderId="27" xfId="48" applyNumberFormat="1" applyFont="1" applyFill="1" applyBorder="1" applyAlignment="1">
      <alignment horizontal="center"/>
      <protection/>
    </xf>
    <xf numFmtId="0" fontId="6" fillId="38" borderId="54" xfId="0" applyFont="1" applyFill="1" applyBorder="1" applyAlignment="1">
      <alignment/>
    </xf>
    <xf numFmtId="0" fontId="5" fillId="38" borderId="51" xfId="0" applyFont="1" applyFill="1" applyBorder="1" applyAlignment="1">
      <alignment/>
    </xf>
    <xf numFmtId="1" fontId="14" fillId="0" borderId="36" xfId="48" applyNumberFormat="1" applyFont="1" applyFill="1" applyBorder="1" applyAlignment="1">
      <alignment horizontal="center"/>
      <protection/>
    </xf>
    <xf numFmtId="1" fontId="6" fillId="35" borderId="34" xfId="0" applyNumberFormat="1" applyFont="1" applyFill="1" applyBorder="1" applyAlignment="1">
      <alignment horizontal="center"/>
    </xf>
    <xf numFmtId="1" fontId="6" fillId="34" borderId="23" xfId="0" applyNumberFormat="1" applyFont="1" applyFill="1" applyBorder="1" applyAlignment="1">
      <alignment horizontal="center"/>
    </xf>
    <xf numFmtId="1" fontId="14" fillId="0" borderId="25" xfId="48" applyNumberFormat="1" applyFont="1" applyFill="1" applyBorder="1" applyAlignment="1">
      <alignment horizontal="center"/>
      <protection/>
    </xf>
    <xf numFmtId="0" fontId="6" fillId="0" borderId="2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1" fontId="14" fillId="0" borderId="31" xfId="48" applyNumberFormat="1" applyFont="1" applyFill="1" applyBorder="1" applyAlignment="1">
      <alignment horizontal="center"/>
      <protection/>
    </xf>
    <xf numFmtId="1" fontId="14" fillId="0" borderId="30" xfId="48" applyNumberFormat="1" applyFont="1" applyFill="1" applyBorder="1" applyAlignment="1">
      <alignment horizontal="center"/>
      <protection/>
    </xf>
    <xf numFmtId="1" fontId="6" fillId="37" borderId="25" xfId="0" applyNumberFormat="1" applyFont="1" applyFill="1" applyBorder="1" applyAlignment="1">
      <alignment horizontal="center"/>
    </xf>
    <xf numFmtId="1" fontId="6" fillId="37" borderId="52" xfId="0" applyNumberFormat="1" applyFont="1" applyFill="1" applyBorder="1" applyAlignment="1">
      <alignment horizontal="center"/>
    </xf>
    <xf numFmtId="1" fontId="6" fillId="37" borderId="26" xfId="0" applyNumberFormat="1" applyFont="1" applyFill="1" applyBorder="1" applyAlignment="1">
      <alignment horizontal="center"/>
    </xf>
    <xf numFmtId="1" fontId="6" fillId="37" borderId="32" xfId="0" applyNumberFormat="1" applyFont="1" applyFill="1" applyBorder="1" applyAlignment="1">
      <alignment horizontal="center"/>
    </xf>
    <xf numFmtId="1" fontId="6" fillId="37" borderId="14" xfId="0" applyNumberFormat="1" applyFont="1" applyFill="1" applyBorder="1" applyAlignment="1">
      <alignment horizontal="center"/>
    </xf>
    <xf numFmtId="1" fontId="6" fillId="37" borderId="20" xfId="0" applyNumberFormat="1" applyFont="1" applyFill="1" applyBorder="1" applyAlignment="1">
      <alignment horizontal="center"/>
    </xf>
    <xf numFmtId="49" fontId="5" fillId="41" borderId="46" xfId="0" applyNumberFormat="1" applyFont="1" applyFill="1" applyBorder="1" applyAlignment="1">
      <alignment horizontal="center"/>
    </xf>
    <xf numFmtId="49" fontId="5" fillId="41" borderId="55" xfId="0" applyNumberFormat="1" applyFont="1" applyFill="1" applyBorder="1" applyAlignment="1">
      <alignment horizontal="center"/>
    </xf>
    <xf numFmtId="1" fontId="20" fillId="36" borderId="32" xfId="0" applyNumberFormat="1" applyFont="1" applyFill="1" applyBorder="1" applyAlignment="1">
      <alignment horizontal="center"/>
    </xf>
    <xf numFmtId="1" fontId="20" fillId="36" borderId="14" xfId="0" applyNumberFormat="1" applyFont="1" applyFill="1" applyBorder="1" applyAlignment="1">
      <alignment horizontal="center"/>
    </xf>
    <xf numFmtId="1" fontId="20" fillId="36" borderId="18" xfId="0" applyNumberFormat="1" applyFont="1" applyFill="1" applyBorder="1" applyAlignment="1">
      <alignment horizontal="center"/>
    </xf>
    <xf numFmtId="49" fontId="14" fillId="41" borderId="21" xfId="0" applyNumberFormat="1" applyFont="1" applyFill="1" applyBorder="1" applyAlignment="1">
      <alignment horizontal="center"/>
    </xf>
    <xf numFmtId="1" fontId="6" fillId="37" borderId="51" xfId="0" applyNumberFormat="1" applyFont="1" applyFill="1" applyBorder="1" applyAlignment="1">
      <alignment horizontal="center"/>
    </xf>
    <xf numFmtId="1" fontId="6" fillId="37" borderId="56" xfId="0" applyNumberFormat="1" applyFont="1" applyFill="1" applyBorder="1" applyAlignment="1">
      <alignment horizontal="center"/>
    </xf>
    <xf numFmtId="0" fontId="20" fillId="43" borderId="32" xfId="0" applyFont="1" applyFill="1" applyBorder="1" applyAlignment="1">
      <alignment horizontal="center"/>
    </xf>
    <xf numFmtId="0" fontId="20" fillId="43" borderId="14" xfId="0" applyFont="1" applyFill="1" applyBorder="1" applyAlignment="1">
      <alignment horizontal="center"/>
    </xf>
    <xf numFmtId="0" fontId="20" fillId="43" borderId="18" xfId="0" applyFont="1" applyFill="1" applyBorder="1" applyAlignment="1">
      <alignment horizontal="center"/>
    </xf>
    <xf numFmtId="0" fontId="20" fillId="43" borderId="20" xfId="0" applyFont="1" applyFill="1" applyBorder="1" applyAlignment="1">
      <alignment horizontal="center"/>
    </xf>
    <xf numFmtId="1" fontId="20" fillId="43" borderId="32" xfId="0" applyNumberFormat="1" applyFont="1" applyFill="1" applyBorder="1" applyAlignment="1">
      <alignment horizontal="center"/>
    </xf>
    <xf numFmtId="1" fontId="20" fillId="43" borderId="14" xfId="0" applyNumberFormat="1" applyFont="1" applyFill="1" applyBorder="1" applyAlignment="1">
      <alignment horizontal="center"/>
    </xf>
    <xf numFmtId="1" fontId="20" fillId="43" borderId="18" xfId="0" applyNumberFormat="1" applyFont="1" applyFill="1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80" fillId="0" borderId="0" xfId="0" applyFont="1" applyFill="1" applyBorder="1" applyAlignment="1">
      <alignment/>
    </xf>
    <xf numFmtId="49" fontId="81" fillId="33" borderId="16" xfId="0" applyNumberFormat="1" applyFont="1" applyFill="1" applyBorder="1" applyAlignment="1">
      <alignment horizontal="center"/>
    </xf>
    <xf numFmtId="49" fontId="81" fillId="33" borderId="46" xfId="0" applyNumberFormat="1" applyFont="1" applyFill="1" applyBorder="1" applyAlignment="1">
      <alignment horizontal="center"/>
    </xf>
    <xf numFmtId="49" fontId="81" fillId="33" borderId="17" xfId="0" applyNumberFormat="1" applyFont="1" applyFill="1" applyBorder="1" applyAlignment="1">
      <alignment horizontal="center"/>
    </xf>
    <xf numFmtId="166" fontId="82" fillId="33" borderId="46" xfId="0" applyNumberFormat="1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/>
    </xf>
    <xf numFmtId="0" fontId="83" fillId="0" borderId="0" xfId="0" applyFont="1" applyBorder="1" applyAlignment="1">
      <alignment horizontal="center"/>
    </xf>
    <xf numFmtId="0" fontId="20" fillId="36" borderId="35" xfId="0" applyFont="1" applyFill="1" applyBorder="1" applyAlignment="1">
      <alignment horizontal="center"/>
    </xf>
    <xf numFmtId="0" fontId="20" fillId="36" borderId="37" xfId="0" applyFont="1" applyFill="1" applyBorder="1" applyAlignment="1">
      <alignment horizontal="center"/>
    </xf>
    <xf numFmtId="0" fontId="14" fillId="34" borderId="34" xfId="0" applyFont="1" applyFill="1" applyBorder="1" applyAlignment="1">
      <alignment horizontal="center"/>
    </xf>
    <xf numFmtId="0" fontId="12" fillId="34" borderId="57" xfId="0" applyFont="1" applyFill="1" applyBorder="1" applyAlignment="1">
      <alignment horizontal="right"/>
    </xf>
    <xf numFmtId="0" fontId="14" fillId="34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/>
    </xf>
    <xf numFmtId="0" fontId="40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14" fillId="0" borderId="0" xfId="0" applyNumberFormat="1" applyFont="1" applyBorder="1" applyAlignment="1">
      <alignment/>
    </xf>
    <xf numFmtId="173" fontId="14" fillId="0" borderId="0" xfId="0" applyNumberFormat="1" applyFont="1" applyBorder="1" applyAlignment="1">
      <alignment/>
    </xf>
    <xf numFmtId="0" fontId="20" fillId="0" borderId="31" xfId="0" applyFont="1" applyFill="1" applyBorder="1" applyAlignment="1">
      <alignment horizontal="center"/>
    </xf>
    <xf numFmtId="0" fontId="20" fillId="35" borderId="30" xfId="0" applyFont="1" applyFill="1" applyBorder="1" applyAlignment="1">
      <alignment horizontal="center"/>
    </xf>
    <xf numFmtId="0" fontId="20" fillId="0" borderId="3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30" xfId="47" applyFont="1" applyBorder="1">
      <alignment/>
      <protection/>
    </xf>
    <xf numFmtId="0" fontId="20" fillId="0" borderId="13" xfId="47" applyFont="1" applyBorder="1">
      <alignment/>
      <protection/>
    </xf>
    <xf numFmtId="0" fontId="20" fillId="0" borderId="19" xfId="47" applyFont="1" applyBorder="1">
      <alignment/>
      <protection/>
    </xf>
    <xf numFmtId="0" fontId="20" fillId="0" borderId="30" xfId="47" applyFont="1" applyFill="1" applyBorder="1" applyAlignment="1">
      <alignment horizontal="center"/>
      <protection/>
    </xf>
    <xf numFmtId="0" fontId="20" fillId="0" borderId="13" xfId="47" applyFont="1" applyFill="1" applyBorder="1" applyAlignment="1">
      <alignment horizontal="center"/>
      <protection/>
    </xf>
    <xf numFmtId="0" fontId="20" fillId="0" borderId="19" xfId="47" applyFont="1" applyFill="1" applyBorder="1" applyAlignment="1">
      <alignment horizontal="center"/>
      <protection/>
    </xf>
    <xf numFmtId="0" fontId="20" fillId="36" borderId="31" xfId="47" applyFont="1" applyFill="1" applyBorder="1" applyAlignment="1">
      <alignment horizontal="center"/>
      <protection/>
    </xf>
    <xf numFmtId="0" fontId="20" fillId="36" borderId="13" xfId="47" applyFont="1" applyFill="1" applyBorder="1" applyAlignment="1">
      <alignment horizontal="center"/>
      <protection/>
    </xf>
    <xf numFmtId="0" fontId="20" fillId="36" borderId="22" xfId="47" applyFont="1" applyFill="1" applyBorder="1" applyAlignment="1">
      <alignment horizontal="center"/>
      <protection/>
    </xf>
    <xf numFmtId="0" fontId="20" fillId="0" borderId="32" xfId="47" applyFont="1" applyFill="1" applyBorder="1" applyAlignment="1">
      <alignment horizontal="center"/>
      <protection/>
    </xf>
    <xf numFmtId="0" fontId="20" fillId="43" borderId="32" xfId="47" applyFont="1" applyFill="1" applyBorder="1" applyAlignment="1">
      <alignment horizontal="center"/>
      <protection/>
    </xf>
    <xf numFmtId="0" fontId="20" fillId="43" borderId="14" xfId="47" applyFont="1" applyFill="1" applyBorder="1" applyAlignment="1">
      <alignment horizontal="center"/>
      <protection/>
    </xf>
    <xf numFmtId="0" fontId="20" fillId="43" borderId="18" xfId="47" applyFont="1" applyFill="1" applyBorder="1" applyAlignment="1">
      <alignment horizontal="center"/>
      <protection/>
    </xf>
    <xf numFmtId="0" fontId="20" fillId="36" borderId="32" xfId="47" applyFont="1" applyFill="1" applyBorder="1" applyAlignment="1">
      <alignment horizontal="center"/>
      <protection/>
    </xf>
    <xf numFmtId="0" fontId="20" fillId="36" borderId="14" xfId="47" applyFont="1" applyFill="1" applyBorder="1" applyAlignment="1">
      <alignment horizontal="center"/>
      <protection/>
    </xf>
    <xf numFmtId="0" fontId="20" fillId="36" borderId="18" xfId="47" applyFont="1" applyFill="1" applyBorder="1" applyAlignment="1">
      <alignment horizontal="center"/>
      <protection/>
    </xf>
    <xf numFmtId="1" fontId="20" fillId="0" borderId="30" xfId="47" applyNumberFormat="1" applyFont="1" applyBorder="1">
      <alignment/>
      <protection/>
    </xf>
    <xf numFmtId="1" fontId="20" fillId="0" borderId="13" xfId="47" applyNumberFormat="1" applyFont="1" applyBorder="1">
      <alignment/>
      <protection/>
    </xf>
    <xf numFmtId="1" fontId="20" fillId="0" borderId="22" xfId="47" applyNumberFormat="1" applyFont="1" applyBorder="1">
      <alignment/>
      <protection/>
    </xf>
    <xf numFmtId="1" fontId="20" fillId="36" borderId="30" xfId="47" applyNumberFormat="1" applyFont="1" applyFill="1" applyBorder="1" applyAlignment="1">
      <alignment horizontal="center"/>
      <protection/>
    </xf>
    <xf numFmtId="1" fontId="20" fillId="36" borderId="13" xfId="47" applyNumberFormat="1" applyFont="1" applyFill="1" applyBorder="1" applyAlignment="1">
      <alignment horizontal="center"/>
      <protection/>
    </xf>
    <xf numFmtId="1" fontId="20" fillId="36" borderId="22" xfId="47" applyNumberFormat="1" applyFont="1" applyFill="1" applyBorder="1" applyAlignment="1">
      <alignment horizontal="center"/>
      <protection/>
    </xf>
    <xf numFmtId="1" fontId="20" fillId="43" borderId="32" xfId="47" applyNumberFormat="1" applyFont="1" applyFill="1" applyBorder="1">
      <alignment/>
      <protection/>
    </xf>
    <xf numFmtId="1" fontId="20" fillId="43" borderId="14" xfId="47" applyNumberFormat="1" applyFont="1" applyFill="1" applyBorder="1">
      <alignment/>
      <protection/>
    </xf>
    <xf numFmtId="1" fontId="20" fillId="43" borderId="18" xfId="47" applyNumberFormat="1" applyFont="1" applyFill="1" applyBorder="1">
      <alignment/>
      <protection/>
    </xf>
    <xf numFmtId="1" fontId="20" fillId="36" borderId="32" xfId="47" applyNumberFormat="1" applyFont="1" applyFill="1" applyBorder="1" applyAlignment="1">
      <alignment horizontal="center"/>
      <protection/>
    </xf>
    <xf numFmtId="1" fontId="20" fillId="36" borderId="14" xfId="47" applyNumberFormat="1" applyFont="1" applyFill="1" applyBorder="1" applyAlignment="1">
      <alignment horizontal="center"/>
      <protection/>
    </xf>
    <xf numFmtId="1" fontId="20" fillId="36" borderId="18" xfId="47" applyNumberFormat="1" applyFont="1" applyFill="1" applyBorder="1" applyAlignment="1">
      <alignment horizontal="center"/>
      <protection/>
    </xf>
    <xf numFmtId="1" fontId="20" fillId="43" borderId="20" xfId="47" applyNumberFormat="1" applyFont="1" applyFill="1" applyBorder="1">
      <alignment/>
      <protection/>
    </xf>
    <xf numFmtId="0" fontId="20" fillId="43" borderId="20" xfId="47" applyFont="1" applyFill="1" applyBorder="1" applyAlignment="1">
      <alignment horizontal="center"/>
      <protection/>
    </xf>
    <xf numFmtId="0" fontId="20" fillId="0" borderId="31" xfId="0" applyFont="1" applyBorder="1" applyAlignment="1">
      <alignment horizontal="center"/>
    </xf>
    <xf numFmtId="1" fontId="20" fillId="0" borderId="32" xfId="47" applyNumberFormat="1" applyFont="1" applyBorder="1">
      <alignment/>
      <protection/>
    </xf>
    <xf numFmtId="1" fontId="20" fillId="0" borderId="14" xfId="47" applyNumberFormat="1" applyFont="1" applyBorder="1">
      <alignment/>
      <protection/>
    </xf>
    <xf numFmtId="1" fontId="20" fillId="0" borderId="18" xfId="47" applyNumberFormat="1" applyFont="1" applyBorder="1">
      <alignment/>
      <protection/>
    </xf>
    <xf numFmtId="0" fontId="20" fillId="36" borderId="33" xfId="47" applyFont="1" applyFill="1" applyBorder="1" applyAlignment="1">
      <alignment horizontal="center"/>
      <protection/>
    </xf>
    <xf numFmtId="0" fontId="20" fillId="0" borderId="32" xfId="47" applyFont="1" applyBorder="1">
      <alignment/>
      <protection/>
    </xf>
    <xf numFmtId="0" fontId="20" fillId="0" borderId="14" xfId="47" applyFont="1" applyBorder="1">
      <alignment/>
      <protection/>
    </xf>
    <xf numFmtId="0" fontId="20" fillId="0" borderId="18" xfId="47" applyFont="1" applyBorder="1">
      <alignment/>
      <protection/>
    </xf>
    <xf numFmtId="0" fontId="20" fillId="43" borderId="32" xfId="47" applyFont="1" applyFill="1" applyBorder="1">
      <alignment/>
      <protection/>
    </xf>
    <xf numFmtId="0" fontId="20" fillId="43" borderId="14" xfId="47" applyFont="1" applyFill="1" applyBorder="1">
      <alignment/>
      <protection/>
    </xf>
    <xf numFmtId="0" fontId="20" fillId="43" borderId="18" xfId="47" applyFont="1" applyFill="1" applyBorder="1">
      <alignment/>
      <protection/>
    </xf>
    <xf numFmtId="0" fontId="20" fillId="36" borderId="33" xfId="0" applyFont="1" applyFill="1" applyBorder="1" applyAlignment="1">
      <alignment/>
    </xf>
    <xf numFmtId="0" fontId="20" fillId="36" borderId="14" xfId="0" applyFont="1" applyFill="1" applyBorder="1" applyAlignment="1">
      <alignment/>
    </xf>
    <xf numFmtId="0" fontId="20" fillId="36" borderId="18" xfId="0" applyFont="1" applyFill="1" applyBorder="1" applyAlignment="1">
      <alignment/>
    </xf>
    <xf numFmtId="0" fontId="20" fillId="0" borderId="32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20" fillId="36" borderId="32" xfId="0" applyFont="1" applyFill="1" applyBorder="1" applyAlignment="1">
      <alignment/>
    </xf>
    <xf numFmtId="0" fontId="20" fillId="43" borderId="32" xfId="0" applyFont="1" applyFill="1" applyBorder="1" applyAlignment="1">
      <alignment/>
    </xf>
    <xf numFmtId="0" fontId="20" fillId="43" borderId="14" xfId="0" applyFont="1" applyFill="1" applyBorder="1" applyAlignment="1">
      <alignment/>
    </xf>
    <xf numFmtId="0" fontId="20" fillId="43" borderId="18" xfId="0" applyFont="1" applyFill="1" applyBorder="1" applyAlignment="1">
      <alignment/>
    </xf>
    <xf numFmtId="0" fontId="20" fillId="0" borderId="14" xfId="47" applyFont="1" applyFill="1" applyBorder="1" applyAlignment="1">
      <alignment horizontal="center"/>
      <protection/>
    </xf>
    <xf numFmtId="0" fontId="20" fillId="0" borderId="20" xfId="47" applyFont="1" applyFill="1" applyBorder="1" applyAlignment="1">
      <alignment horizontal="center"/>
      <protection/>
    </xf>
    <xf numFmtId="0" fontId="20" fillId="0" borderId="18" xfId="47" applyFont="1" applyFill="1" applyBorder="1" applyAlignment="1">
      <alignment horizontal="center"/>
      <protection/>
    </xf>
    <xf numFmtId="0" fontId="20" fillId="0" borderId="20" xfId="47" applyFont="1" applyBorder="1">
      <alignment/>
      <protection/>
    </xf>
    <xf numFmtId="0" fontId="20" fillId="0" borderId="20" xfId="0" applyFont="1" applyFill="1" applyBorder="1" applyAlignment="1">
      <alignment/>
    </xf>
    <xf numFmtId="0" fontId="20" fillId="0" borderId="33" xfId="0" applyFont="1" applyFill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36" borderId="34" xfId="0" applyFont="1" applyFill="1" applyBorder="1" applyAlignment="1">
      <alignment horizontal="center"/>
    </xf>
    <xf numFmtId="0" fontId="20" fillId="36" borderId="53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20" fillId="35" borderId="34" xfId="0" applyFont="1" applyFill="1" applyBorder="1" applyAlignment="1">
      <alignment horizontal="center"/>
    </xf>
    <xf numFmtId="0" fontId="20" fillId="35" borderId="53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0" fillId="36" borderId="36" xfId="0" applyFont="1" applyFill="1" applyBorder="1" applyAlignment="1">
      <alignment horizontal="center"/>
    </xf>
    <xf numFmtId="0" fontId="20" fillId="36" borderId="36" xfId="47" applyFont="1" applyFill="1" applyBorder="1" applyAlignment="1">
      <alignment horizontal="center"/>
      <protection/>
    </xf>
    <xf numFmtId="0" fontId="20" fillId="36" borderId="53" xfId="47" applyFont="1" applyFill="1" applyBorder="1" applyAlignment="1">
      <alignment horizontal="center"/>
      <protection/>
    </xf>
    <xf numFmtId="0" fontId="20" fillId="36" borderId="37" xfId="47" applyFont="1" applyFill="1" applyBorder="1" applyAlignment="1">
      <alignment horizontal="center"/>
      <protection/>
    </xf>
    <xf numFmtId="0" fontId="20" fillId="36" borderId="34" xfId="47" applyFont="1" applyFill="1" applyBorder="1" applyAlignment="1">
      <alignment horizontal="center"/>
      <protection/>
    </xf>
    <xf numFmtId="0" fontId="20" fillId="43" borderId="34" xfId="0" applyFont="1" applyFill="1" applyBorder="1" applyAlignment="1">
      <alignment horizontal="center"/>
    </xf>
    <xf numFmtId="0" fontId="20" fillId="43" borderId="53" xfId="0" applyFont="1" applyFill="1" applyBorder="1" applyAlignment="1">
      <alignment horizontal="center"/>
    </xf>
    <xf numFmtId="0" fontId="20" fillId="43" borderId="37" xfId="0" applyFont="1" applyFill="1" applyBorder="1" applyAlignment="1">
      <alignment horizontal="center"/>
    </xf>
    <xf numFmtId="0" fontId="14" fillId="0" borderId="53" xfId="0" applyFont="1" applyBorder="1" applyAlignment="1">
      <alignment horizontal="center"/>
    </xf>
    <xf numFmtId="1" fontId="14" fillId="35" borderId="53" xfId="0" applyNumberFormat="1" applyFont="1" applyFill="1" applyBorder="1" applyAlignment="1">
      <alignment horizontal="center"/>
    </xf>
    <xf numFmtId="1" fontId="14" fillId="35" borderId="35" xfId="0" applyNumberFormat="1" applyFont="1" applyFill="1" applyBorder="1" applyAlignment="1">
      <alignment horizontal="center"/>
    </xf>
    <xf numFmtId="1" fontId="14" fillId="36" borderId="37" xfId="0" applyNumberFormat="1" applyFont="1" applyFill="1" applyBorder="1" applyAlignment="1">
      <alignment horizontal="center"/>
    </xf>
    <xf numFmtId="1" fontId="14" fillId="35" borderId="36" xfId="0" applyNumberFormat="1" applyFont="1" applyFill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20" fontId="12" fillId="40" borderId="58" xfId="0" applyNumberFormat="1" applyFont="1" applyFill="1" applyBorder="1" applyAlignment="1">
      <alignment horizontal="right"/>
    </xf>
    <xf numFmtId="20" fontId="14" fillId="0" borderId="59" xfId="0" applyNumberFormat="1" applyFont="1" applyFill="1" applyBorder="1" applyAlignment="1">
      <alignment horizontal="center"/>
    </xf>
    <xf numFmtId="0" fontId="6" fillId="0" borderId="60" xfId="0" applyFont="1" applyFill="1" applyBorder="1" applyAlignment="1">
      <alignment/>
    </xf>
    <xf numFmtId="0" fontId="20" fillId="0" borderId="61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20" fillId="36" borderId="62" xfId="0" applyFont="1" applyFill="1" applyBorder="1" applyAlignment="1">
      <alignment horizontal="center"/>
    </xf>
    <xf numFmtId="0" fontId="20" fillId="36" borderId="61" xfId="0" applyFont="1" applyFill="1" applyBorder="1" applyAlignment="1">
      <alignment horizontal="center"/>
    </xf>
    <xf numFmtId="0" fontId="20" fillId="36" borderId="63" xfId="0" applyFont="1" applyFill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20" fillId="36" borderId="59" xfId="0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1" xfId="0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43" borderId="62" xfId="0" applyFont="1" applyFill="1" applyBorder="1" applyAlignment="1">
      <alignment horizontal="center"/>
    </xf>
    <xf numFmtId="0" fontId="20" fillId="35" borderId="61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0" fontId="20" fillId="36" borderId="64" xfId="0" applyFont="1" applyFill="1" applyBorder="1" applyAlignment="1">
      <alignment horizontal="center"/>
    </xf>
    <xf numFmtId="0" fontId="20" fillId="0" borderId="62" xfId="47" applyFont="1" applyBorder="1">
      <alignment/>
      <protection/>
    </xf>
    <xf numFmtId="0" fontId="20" fillId="0" borderId="61" xfId="47" applyFont="1" applyBorder="1">
      <alignment/>
      <protection/>
    </xf>
    <xf numFmtId="0" fontId="20" fillId="0" borderId="63" xfId="47" applyFont="1" applyBorder="1">
      <alignment/>
      <protection/>
    </xf>
    <xf numFmtId="0" fontId="20" fillId="36" borderId="64" xfId="47" applyFont="1" applyFill="1" applyBorder="1" applyAlignment="1">
      <alignment horizontal="center"/>
      <protection/>
    </xf>
    <xf numFmtId="0" fontId="20" fillId="36" borderId="61" xfId="47" applyFont="1" applyFill="1" applyBorder="1" applyAlignment="1">
      <alignment horizontal="center"/>
      <protection/>
    </xf>
    <xf numFmtId="0" fontId="20" fillId="36" borderId="59" xfId="47" applyFont="1" applyFill="1" applyBorder="1" applyAlignment="1">
      <alignment horizontal="center"/>
      <protection/>
    </xf>
    <xf numFmtId="1" fontId="20" fillId="0" borderId="62" xfId="47" applyNumberFormat="1" applyFont="1" applyBorder="1">
      <alignment/>
      <protection/>
    </xf>
    <xf numFmtId="1" fontId="20" fillId="0" borderId="61" xfId="47" applyNumberFormat="1" applyFont="1" applyBorder="1">
      <alignment/>
      <protection/>
    </xf>
    <xf numFmtId="1" fontId="20" fillId="0" borderId="59" xfId="47" applyNumberFormat="1" applyFont="1" applyBorder="1">
      <alignment/>
      <protection/>
    </xf>
    <xf numFmtId="1" fontId="20" fillId="36" borderId="62" xfId="47" applyNumberFormat="1" applyFont="1" applyFill="1" applyBorder="1" applyAlignment="1">
      <alignment horizontal="center"/>
      <protection/>
    </xf>
    <xf numFmtId="1" fontId="20" fillId="36" borderId="61" xfId="47" applyNumberFormat="1" applyFont="1" applyFill="1" applyBorder="1" applyAlignment="1">
      <alignment horizontal="center"/>
      <protection/>
    </xf>
    <xf numFmtId="1" fontId="20" fillId="36" borderId="59" xfId="47" applyNumberFormat="1" applyFont="1" applyFill="1" applyBorder="1" applyAlignment="1">
      <alignment horizontal="center"/>
      <protection/>
    </xf>
    <xf numFmtId="1" fontId="20" fillId="43" borderId="62" xfId="47" applyNumberFormat="1" applyFont="1" applyFill="1" applyBorder="1">
      <alignment/>
      <protection/>
    </xf>
    <xf numFmtId="1" fontId="20" fillId="43" borderId="61" xfId="47" applyNumberFormat="1" applyFont="1" applyFill="1" applyBorder="1">
      <alignment/>
      <protection/>
    </xf>
    <xf numFmtId="1" fontId="20" fillId="43" borderId="59" xfId="47" applyNumberFormat="1" applyFont="1" applyFill="1" applyBorder="1">
      <alignment/>
      <protection/>
    </xf>
    <xf numFmtId="0" fontId="20" fillId="0" borderId="59" xfId="0" applyFont="1" applyFill="1" applyBorder="1" applyAlignment="1">
      <alignment horizontal="center"/>
    </xf>
    <xf numFmtId="0" fontId="20" fillId="43" borderId="30" xfId="0" applyFont="1" applyFill="1" applyBorder="1" applyAlignment="1">
      <alignment horizontal="center"/>
    </xf>
    <xf numFmtId="0" fontId="20" fillId="43" borderId="61" xfId="0" applyFont="1" applyFill="1" applyBorder="1" applyAlignment="1">
      <alignment horizontal="center"/>
    </xf>
    <xf numFmtId="0" fontId="20" fillId="43" borderId="59" xfId="0" applyFont="1" applyFill="1" applyBorder="1" applyAlignment="1">
      <alignment horizontal="center"/>
    </xf>
    <xf numFmtId="1" fontId="20" fillId="43" borderId="62" xfId="0" applyNumberFormat="1" applyFont="1" applyFill="1" applyBorder="1" applyAlignment="1">
      <alignment horizontal="center"/>
    </xf>
    <xf numFmtId="1" fontId="20" fillId="43" borderId="61" xfId="0" applyNumberFormat="1" applyFont="1" applyFill="1" applyBorder="1" applyAlignment="1">
      <alignment horizontal="center"/>
    </xf>
    <xf numFmtId="1" fontId="20" fillId="43" borderId="59" xfId="0" applyNumberFormat="1" applyFont="1" applyFill="1" applyBorder="1" applyAlignment="1">
      <alignment horizontal="center"/>
    </xf>
    <xf numFmtId="0" fontId="20" fillId="0" borderId="62" xfId="47" applyFont="1" applyFill="1" applyBorder="1" applyAlignment="1">
      <alignment horizontal="center"/>
      <protection/>
    </xf>
    <xf numFmtId="0" fontId="20" fillId="0" borderId="61" xfId="47" applyFont="1" applyFill="1" applyBorder="1" applyAlignment="1">
      <alignment horizontal="center"/>
      <protection/>
    </xf>
    <xf numFmtId="0" fontId="20" fillId="0" borderId="63" xfId="47" applyFont="1" applyFill="1" applyBorder="1" applyAlignment="1">
      <alignment horizontal="center"/>
      <protection/>
    </xf>
    <xf numFmtId="0" fontId="20" fillId="0" borderId="59" xfId="47" applyFont="1" applyFill="1" applyBorder="1" applyAlignment="1">
      <alignment horizontal="center"/>
      <protection/>
    </xf>
    <xf numFmtId="0" fontId="20" fillId="36" borderId="62" xfId="47" applyFont="1" applyFill="1" applyBorder="1" applyAlignment="1">
      <alignment horizontal="center"/>
      <protection/>
    </xf>
    <xf numFmtId="0" fontId="20" fillId="43" borderId="62" xfId="47" applyFont="1" applyFill="1" applyBorder="1" applyAlignment="1">
      <alignment horizontal="center"/>
      <protection/>
    </xf>
    <xf numFmtId="0" fontId="20" fillId="43" borderId="61" xfId="47" applyFont="1" applyFill="1" applyBorder="1" applyAlignment="1">
      <alignment horizontal="center"/>
      <protection/>
    </xf>
    <xf numFmtId="0" fontId="20" fillId="43" borderId="59" xfId="47" applyFont="1" applyFill="1" applyBorder="1" applyAlignment="1">
      <alignment horizontal="center"/>
      <protection/>
    </xf>
    <xf numFmtId="0" fontId="20" fillId="0" borderId="62" xfId="0" applyFont="1" applyFill="1" applyBorder="1" applyAlignment="1">
      <alignment/>
    </xf>
    <xf numFmtId="0" fontId="20" fillId="0" borderId="61" xfId="0" applyFont="1" applyFill="1" applyBorder="1" applyAlignment="1">
      <alignment/>
    </xf>
    <xf numFmtId="0" fontId="20" fillId="0" borderId="63" xfId="0" applyFont="1" applyFill="1" applyBorder="1" applyAlignment="1">
      <alignment/>
    </xf>
    <xf numFmtId="1" fontId="20" fillId="36" borderId="62" xfId="0" applyNumberFormat="1" applyFont="1" applyFill="1" applyBorder="1" applyAlignment="1">
      <alignment horizontal="center"/>
    </xf>
    <xf numFmtId="1" fontId="20" fillId="36" borderId="61" xfId="0" applyNumberFormat="1" applyFont="1" applyFill="1" applyBorder="1" applyAlignment="1">
      <alignment horizontal="center"/>
    </xf>
    <xf numFmtId="1" fontId="20" fillId="36" borderId="59" xfId="0" applyNumberFormat="1" applyFont="1" applyFill="1" applyBorder="1" applyAlignment="1">
      <alignment horizontal="center"/>
    </xf>
    <xf numFmtId="0" fontId="20" fillId="44" borderId="32" xfId="0" applyFont="1" applyFill="1" applyBorder="1" applyAlignment="1">
      <alignment horizontal="center"/>
    </xf>
    <xf numFmtId="0" fontId="20" fillId="44" borderId="14" xfId="0" applyFont="1" applyFill="1" applyBorder="1" applyAlignment="1">
      <alignment horizontal="center"/>
    </xf>
    <xf numFmtId="0" fontId="20" fillId="44" borderId="18" xfId="0" applyFont="1" applyFill="1" applyBorder="1" applyAlignment="1">
      <alignment horizontal="center"/>
    </xf>
    <xf numFmtId="1" fontId="20" fillId="44" borderId="32" xfId="0" applyNumberFormat="1" applyFont="1" applyFill="1" applyBorder="1" applyAlignment="1">
      <alignment horizontal="center"/>
    </xf>
    <xf numFmtId="1" fontId="20" fillId="44" borderId="14" xfId="0" applyNumberFormat="1" applyFont="1" applyFill="1" applyBorder="1" applyAlignment="1">
      <alignment horizontal="center"/>
    </xf>
    <xf numFmtId="1" fontId="20" fillId="44" borderId="18" xfId="0" applyNumberFormat="1" applyFont="1" applyFill="1" applyBorder="1" applyAlignment="1">
      <alignment horizontal="center"/>
    </xf>
    <xf numFmtId="0" fontId="20" fillId="44" borderId="32" xfId="47" applyFont="1" applyFill="1" applyBorder="1" applyAlignment="1">
      <alignment horizontal="center"/>
      <protection/>
    </xf>
    <xf numFmtId="0" fontId="20" fillId="44" borderId="14" xfId="47" applyFont="1" applyFill="1" applyBorder="1" applyAlignment="1">
      <alignment horizontal="center"/>
      <protection/>
    </xf>
    <xf numFmtId="0" fontId="20" fillId="44" borderId="18" xfId="47" applyFont="1" applyFill="1" applyBorder="1" applyAlignment="1">
      <alignment horizontal="center"/>
      <protection/>
    </xf>
    <xf numFmtId="0" fontId="20" fillId="44" borderId="20" xfId="0" applyFont="1" applyFill="1" applyBorder="1" applyAlignment="1">
      <alignment horizontal="center"/>
    </xf>
    <xf numFmtId="0" fontId="20" fillId="44" borderId="20" xfId="47" applyFont="1" applyFill="1" applyBorder="1" applyAlignment="1">
      <alignment horizontal="center"/>
      <protection/>
    </xf>
    <xf numFmtId="0" fontId="20" fillId="44" borderId="62" xfId="0" applyFont="1" applyFill="1" applyBorder="1" applyAlignment="1">
      <alignment horizontal="center"/>
    </xf>
    <xf numFmtId="0" fontId="20" fillId="44" borderId="61" xfId="0" applyFont="1" applyFill="1" applyBorder="1" applyAlignment="1">
      <alignment horizontal="center"/>
    </xf>
    <xf numFmtId="0" fontId="20" fillId="44" borderId="59" xfId="0" applyFont="1" applyFill="1" applyBorder="1" applyAlignment="1">
      <alignment horizontal="center"/>
    </xf>
    <xf numFmtId="1" fontId="20" fillId="44" borderId="62" xfId="0" applyNumberFormat="1" applyFont="1" applyFill="1" applyBorder="1" applyAlignment="1">
      <alignment horizontal="center"/>
    </xf>
    <xf numFmtId="1" fontId="20" fillId="44" borderId="61" xfId="0" applyNumberFormat="1" applyFont="1" applyFill="1" applyBorder="1" applyAlignment="1">
      <alignment horizontal="center"/>
    </xf>
    <xf numFmtId="1" fontId="20" fillId="44" borderId="59" xfId="0" applyNumberFormat="1" applyFont="1" applyFill="1" applyBorder="1" applyAlignment="1">
      <alignment horizontal="center"/>
    </xf>
    <xf numFmtId="0" fontId="20" fillId="44" borderId="62" xfId="47" applyFont="1" applyFill="1" applyBorder="1" applyAlignment="1">
      <alignment horizontal="center"/>
      <protection/>
    </xf>
    <xf numFmtId="0" fontId="20" fillId="44" borderId="61" xfId="47" applyFont="1" applyFill="1" applyBorder="1" applyAlignment="1">
      <alignment horizontal="center"/>
      <protection/>
    </xf>
    <xf numFmtId="0" fontId="20" fillId="44" borderId="59" xfId="47" applyFont="1" applyFill="1" applyBorder="1" applyAlignment="1">
      <alignment horizontal="center"/>
      <protection/>
    </xf>
    <xf numFmtId="0" fontId="20" fillId="44" borderId="34" xfId="0" applyFont="1" applyFill="1" applyBorder="1" applyAlignment="1">
      <alignment horizontal="center"/>
    </xf>
    <xf numFmtId="0" fontId="20" fillId="44" borderId="53" xfId="0" applyFont="1" applyFill="1" applyBorder="1" applyAlignment="1">
      <alignment horizontal="center"/>
    </xf>
    <xf numFmtId="0" fontId="20" fillId="44" borderId="37" xfId="0" applyFont="1" applyFill="1" applyBorder="1" applyAlignment="1">
      <alignment horizontal="center"/>
    </xf>
    <xf numFmtId="1" fontId="20" fillId="43" borderId="32" xfId="47" applyNumberFormat="1" applyFont="1" applyFill="1" applyBorder="1" applyAlignment="1">
      <alignment horizontal="center"/>
      <protection/>
    </xf>
    <xf numFmtId="1" fontId="20" fillId="43" borderId="14" xfId="47" applyNumberFormat="1" applyFont="1" applyFill="1" applyBorder="1" applyAlignment="1">
      <alignment horizontal="center"/>
      <protection/>
    </xf>
    <xf numFmtId="1" fontId="20" fillId="43" borderId="20" xfId="47" applyNumberFormat="1" applyFont="1" applyFill="1" applyBorder="1" applyAlignment="1">
      <alignment horizontal="center"/>
      <protection/>
    </xf>
    <xf numFmtId="1" fontId="20" fillId="44" borderId="32" xfId="47" applyNumberFormat="1" applyFont="1" applyFill="1" applyBorder="1" applyAlignment="1">
      <alignment horizontal="center"/>
      <protection/>
    </xf>
    <xf numFmtId="1" fontId="20" fillId="44" borderId="14" xfId="47" applyNumberFormat="1" applyFont="1" applyFill="1" applyBorder="1" applyAlignment="1">
      <alignment horizontal="center"/>
      <protection/>
    </xf>
    <xf numFmtId="1" fontId="20" fillId="44" borderId="20" xfId="47" applyNumberFormat="1" applyFont="1" applyFill="1" applyBorder="1" applyAlignment="1">
      <alignment horizontal="center"/>
      <protection/>
    </xf>
    <xf numFmtId="1" fontId="20" fillId="43" borderId="18" xfId="47" applyNumberFormat="1" applyFont="1" applyFill="1" applyBorder="1" applyAlignment="1">
      <alignment horizontal="center"/>
      <protection/>
    </xf>
    <xf numFmtId="1" fontId="20" fillId="44" borderId="18" xfId="47" applyNumberFormat="1" applyFont="1" applyFill="1" applyBorder="1" applyAlignment="1">
      <alignment horizontal="center"/>
      <protection/>
    </xf>
    <xf numFmtId="1" fontId="20" fillId="43" borderId="62" xfId="47" applyNumberFormat="1" applyFont="1" applyFill="1" applyBorder="1" applyAlignment="1">
      <alignment horizontal="center"/>
      <protection/>
    </xf>
    <xf numFmtId="1" fontId="20" fillId="43" borderId="61" xfId="47" applyNumberFormat="1" applyFont="1" applyFill="1" applyBorder="1" applyAlignment="1">
      <alignment horizontal="center"/>
      <protection/>
    </xf>
    <xf numFmtId="1" fontId="20" fillId="43" borderId="59" xfId="47" applyNumberFormat="1" applyFont="1" applyFill="1" applyBorder="1" applyAlignment="1">
      <alignment horizontal="center"/>
      <protection/>
    </xf>
    <xf numFmtId="1" fontId="20" fillId="44" borderId="62" xfId="47" applyNumberFormat="1" applyFont="1" applyFill="1" applyBorder="1" applyAlignment="1">
      <alignment horizontal="center"/>
      <protection/>
    </xf>
    <xf numFmtId="1" fontId="20" fillId="44" borderId="61" xfId="47" applyNumberFormat="1" applyFont="1" applyFill="1" applyBorder="1" applyAlignment="1">
      <alignment horizontal="center"/>
      <protection/>
    </xf>
    <xf numFmtId="1" fontId="20" fillId="44" borderId="59" xfId="47" applyNumberFormat="1" applyFont="1" applyFill="1" applyBorder="1" applyAlignment="1">
      <alignment horizontal="center"/>
      <protection/>
    </xf>
    <xf numFmtId="0" fontId="20" fillId="0" borderId="22" xfId="47" applyFont="1" applyFill="1" applyBorder="1" applyAlignment="1">
      <alignment horizontal="center"/>
      <protection/>
    </xf>
    <xf numFmtId="0" fontId="20" fillId="36" borderId="30" xfId="47" applyFont="1" applyFill="1" applyBorder="1" applyAlignment="1">
      <alignment horizontal="center"/>
      <protection/>
    </xf>
    <xf numFmtId="0" fontId="12" fillId="45" borderId="0" xfId="0" applyFont="1" applyFill="1" applyBorder="1" applyAlignment="1">
      <alignment horizontal="center"/>
    </xf>
    <xf numFmtId="1" fontId="82" fillId="46" borderId="14" xfId="0" applyNumberFormat="1" applyFont="1" applyFill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1" fontId="14" fillId="35" borderId="14" xfId="0" applyNumberFormat="1" applyFont="1" applyFill="1" applyBorder="1" applyAlignment="1">
      <alignment horizontal="center"/>
    </xf>
    <xf numFmtId="166" fontId="84" fillId="46" borderId="20" xfId="0" applyNumberFormat="1" applyFont="1" applyFill="1" applyBorder="1" applyAlignment="1">
      <alignment horizontal="center"/>
    </xf>
    <xf numFmtId="1" fontId="82" fillId="46" borderId="53" xfId="0" applyNumberFormat="1" applyFont="1" applyFill="1" applyBorder="1" applyAlignment="1">
      <alignment horizontal="center"/>
    </xf>
    <xf numFmtId="1" fontId="14" fillId="35" borderId="20" xfId="0" applyNumberFormat="1" applyFont="1" applyFill="1" applyBorder="1" applyAlignment="1">
      <alignment horizontal="center"/>
    </xf>
    <xf numFmtId="1" fontId="14" fillId="36" borderId="18" xfId="0" applyNumberFormat="1" applyFont="1" applyFill="1" applyBorder="1" applyAlignment="1">
      <alignment horizontal="center"/>
    </xf>
    <xf numFmtId="1" fontId="14" fillId="35" borderId="33" xfId="0" applyNumberFormat="1" applyFont="1" applyFill="1" applyBorder="1" applyAlignment="1">
      <alignment horizontal="center"/>
    </xf>
    <xf numFmtId="1" fontId="14" fillId="0" borderId="32" xfId="0" applyNumberFormat="1" applyFont="1" applyBorder="1" applyAlignment="1">
      <alignment horizontal="center"/>
    </xf>
    <xf numFmtId="1" fontId="14" fillId="0" borderId="20" xfId="0" applyNumberFormat="1" applyFont="1" applyBorder="1" applyAlignment="1">
      <alignment horizontal="center"/>
    </xf>
    <xf numFmtId="0" fontId="6" fillId="19" borderId="24" xfId="0" applyFont="1" applyFill="1" applyBorder="1" applyAlignment="1">
      <alignment/>
    </xf>
    <xf numFmtId="0" fontId="6" fillId="19" borderId="23" xfId="0" applyFont="1" applyFill="1" applyBorder="1" applyAlignment="1">
      <alignment/>
    </xf>
    <xf numFmtId="0" fontId="6" fillId="19" borderId="60" xfId="0" applyFont="1" applyFill="1" applyBorder="1" applyAlignment="1">
      <alignment/>
    </xf>
    <xf numFmtId="1" fontId="20" fillId="43" borderId="20" xfId="0" applyNumberFormat="1" applyFont="1" applyFill="1" applyBorder="1" applyAlignment="1">
      <alignment horizontal="center"/>
    </xf>
    <xf numFmtId="1" fontId="20" fillId="44" borderId="20" xfId="0" applyNumberFormat="1" applyFont="1" applyFill="1" applyBorder="1" applyAlignment="1">
      <alignment horizontal="center"/>
    </xf>
    <xf numFmtId="0" fontId="20" fillId="36" borderId="31" xfId="0" applyFont="1" applyFill="1" applyBorder="1" applyAlignment="1">
      <alignment/>
    </xf>
    <xf numFmtId="1" fontId="20" fillId="36" borderId="31" xfId="47" applyNumberFormat="1" applyFont="1" applyFill="1" applyBorder="1" applyAlignment="1">
      <alignment horizontal="center"/>
      <protection/>
    </xf>
    <xf numFmtId="0" fontId="20" fillId="36" borderId="13" xfId="0" applyFont="1" applyFill="1" applyBorder="1" applyAlignment="1">
      <alignment/>
    </xf>
    <xf numFmtId="0" fontId="20" fillId="36" borderId="22" xfId="0" applyFont="1" applyFill="1" applyBorder="1" applyAlignment="1">
      <alignment/>
    </xf>
    <xf numFmtId="0" fontId="20" fillId="0" borderId="22" xfId="47" applyFont="1" applyBorder="1">
      <alignment/>
      <protection/>
    </xf>
    <xf numFmtId="0" fontId="20" fillId="0" borderId="22" xfId="0" applyFont="1" applyFill="1" applyBorder="1" applyAlignment="1">
      <alignment/>
    </xf>
    <xf numFmtId="0" fontId="20" fillId="36" borderId="30" xfId="0" applyFont="1" applyFill="1" applyBorder="1" applyAlignment="1">
      <alignment/>
    </xf>
    <xf numFmtId="1" fontId="20" fillId="36" borderId="25" xfId="47" applyNumberFormat="1" applyFont="1" applyFill="1" applyBorder="1" applyAlignment="1">
      <alignment horizontal="center"/>
      <protection/>
    </xf>
    <xf numFmtId="1" fontId="20" fillId="36" borderId="52" xfId="47" applyNumberFormat="1" applyFont="1" applyFill="1" applyBorder="1" applyAlignment="1">
      <alignment horizontal="center"/>
      <protection/>
    </xf>
    <xf numFmtId="1" fontId="20" fillId="36" borderId="26" xfId="47" applyNumberFormat="1" applyFont="1" applyFill="1" applyBorder="1" applyAlignment="1">
      <alignment horizontal="center"/>
      <protection/>
    </xf>
    <xf numFmtId="1" fontId="20" fillId="36" borderId="20" xfId="47" applyNumberFormat="1" applyFont="1" applyFill="1" applyBorder="1" applyAlignment="1">
      <alignment horizontal="center"/>
      <protection/>
    </xf>
    <xf numFmtId="1" fontId="20" fillId="36" borderId="34" xfId="47" applyNumberFormat="1" applyFont="1" applyFill="1" applyBorder="1" applyAlignment="1">
      <alignment horizontal="center"/>
      <protection/>
    </xf>
    <xf numFmtId="1" fontId="20" fillId="36" borderId="53" xfId="47" applyNumberFormat="1" applyFont="1" applyFill="1" applyBorder="1" applyAlignment="1">
      <alignment horizontal="center"/>
      <protection/>
    </xf>
    <xf numFmtId="1" fontId="20" fillId="36" borderId="35" xfId="47" applyNumberFormat="1" applyFont="1" applyFill="1" applyBorder="1" applyAlignment="1">
      <alignment horizontal="center"/>
      <protection/>
    </xf>
    <xf numFmtId="1" fontId="20" fillId="44" borderId="34" xfId="47" applyNumberFormat="1" applyFont="1" applyFill="1" applyBorder="1" applyAlignment="1">
      <alignment horizontal="center"/>
      <protection/>
    </xf>
    <xf numFmtId="1" fontId="20" fillId="44" borderId="53" xfId="47" applyNumberFormat="1" applyFont="1" applyFill="1" applyBorder="1" applyAlignment="1">
      <alignment horizontal="center"/>
      <protection/>
    </xf>
    <xf numFmtId="1" fontId="20" fillId="44" borderId="37" xfId="47" applyNumberFormat="1" applyFont="1" applyFill="1" applyBorder="1" applyAlignment="1">
      <alignment horizontal="center"/>
      <protection/>
    </xf>
    <xf numFmtId="1" fontId="20" fillId="0" borderId="27" xfId="47" applyNumberFormat="1" applyFont="1" applyFill="1" applyBorder="1" applyAlignment="1">
      <alignment horizontal="center"/>
      <protection/>
    </xf>
    <xf numFmtId="1" fontId="20" fillId="0" borderId="52" xfId="47" applyNumberFormat="1" applyFont="1" applyFill="1" applyBorder="1" applyAlignment="1">
      <alignment horizontal="center"/>
      <protection/>
    </xf>
    <xf numFmtId="1" fontId="20" fillId="0" borderId="33" xfId="47" applyNumberFormat="1" applyFont="1" applyFill="1" applyBorder="1" applyAlignment="1">
      <alignment horizontal="center"/>
      <protection/>
    </xf>
    <xf numFmtId="1" fontId="20" fillId="0" borderId="14" xfId="47" applyNumberFormat="1" applyFont="1" applyFill="1" applyBorder="1" applyAlignment="1">
      <alignment horizontal="center"/>
      <protection/>
    </xf>
    <xf numFmtId="1" fontId="20" fillId="0" borderId="36" xfId="47" applyNumberFormat="1" applyFont="1" applyFill="1" applyBorder="1" applyAlignment="1">
      <alignment horizontal="center"/>
      <protection/>
    </xf>
    <xf numFmtId="1" fontId="20" fillId="0" borderId="53" xfId="47" applyNumberFormat="1" applyFont="1" applyFill="1" applyBorder="1" applyAlignment="1">
      <alignment horizontal="center"/>
      <protection/>
    </xf>
    <xf numFmtId="1" fontId="20" fillId="0" borderId="28" xfId="47" applyNumberFormat="1" applyFont="1" applyFill="1" applyBorder="1" applyAlignment="1">
      <alignment horizontal="center"/>
      <protection/>
    </xf>
    <xf numFmtId="1" fontId="20" fillId="0" borderId="18" xfId="47" applyNumberFormat="1" applyFont="1" applyFill="1" applyBorder="1" applyAlignment="1">
      <alignment horizontal="center"/>
      <protection/>
    </xf>
    <xf numFmtId="1" fontId="20" fillId="0" borderId="37" xfId="47" applyNumberFormat="1" applyFont="1" applyFill="1" applyBorder="1" applyAlignment="1">
      <alignment horizontal="center"/>
      <protection/>
    </xf>
    <xf numFmtId="0" fontId="20" fillId="43" borderId="20" xfId="0" applyFont="1" applyFill="1" applyBorder="1" applyAlignment="1">
      <alignment/>
    </xf>
    <xf numFmtId="0" fontId="85" fillId="0" borderId="23" xfId="0" applyFont="1" applyBorder="1" applyAlignment="1">
      <alignment vertical="center"/>
    </xf>
    <xf numFmtId="0" fontId="85" fillId="0" borderId="24" xfId="0" applyFont="1" applyBorder="1" applyAlignment="1">
      <alignment vertical="center"/>
    </xf>
    <xf numFmtId="0" fontId="85" fillId="47" borderId="24" xfId="0" applyFont="1" applyFill="1" applyBorder="1" applyAlignment="1">
      <alignment vertical="center"/>
    </xf>
    <xf numFmtId="0" fontId="20" fillId="43" borderId="20" xfId="47" applyFont="1" applyFill="1" applyBorder="1">
      <alignment/>
      <protection/>
    </xf>
    <xf numFmtId="0" fontId="85" fillId="19" borderId="24" xfId="0" applyFont="1" applyFill="1" applyBorder="1" applyAlignment="1">
      <alignment vertical="center"/>
    </xf>
    <xf numFmtId="1" fontId="82" fillId="46" borderId="25" xfId="0" applyNumberFormat="1" applyFont="1" applyFill="1" applyBorder="1" applyAlignment="1">
      <alignment horizontal="center"/>
    </xf>
    <xf numFmtId="1" fontId="82" fillId="46" borderId="52" xfId="0" applyNumberFormat="1" applyFont="1" applyFill="1" applyBorder="1" applyAlignment="1">
      <alignment horizontal="center"/>
    </xf>
    <xf numFmtId="166" fontId="84" fillId="46" borderId="26" xfId="0" applyNumberFormat="1" applyFont="1" applyFill="1" applyBorder="1" applyAlignment="1">
      <alignment horizontal="center"/>
    </xf>
    <xf numFmtId="1" fontId="82" fillId="46" borderId="32" xfId="0" applyNumberFormat="1" applyFont="1" applyFill="1" applyBorder="1" applyAlignment="1">
      <alignment horizontal="center"/>
    </xf>
    <xf numFmtId="0" fontId="85" fillId="19" borderId="23" xfId="0" applyFont="1" applyFill="1" applyBorder="1" applyAlignment="1">
      <alignment vertical="center"/>
    </xf>
    <xf numFmtId="1" fontId="82" fillId="48" borderId="34" xfId="0" applyNumberFormat="1" applyFont="1" applyFill="1" applyBorder="1" applyAlignment="1">
      <alignment horizontal="center"/>
    </xf>
    <xf numFmtId="1" fontId="82" fillId="48" borderId="53" xfId="0" applyNumberFormat="1" applyFont="1" applyFill="1" applyBorder="1" applyAlignment="1">
      <alignment horizontal="center"/>
    </xf>
    <xf numFmtId="166" fontId="84" fillId="48" borderId="35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/>
    </xf>
    <xf numFmtId="49" fontId="34" fillId="39" borderId="44" xfId="0" applyNumberFormat="1" applyFont="1" applyFill="1" applyBorder="1" applyAlignment="1">
      <alignment horizontal="center"/>
    </xf>
    <xf numFmtId="49" fontId="34" fillId="39" borderId="45" xfId="0" applyNumberFormat="1" applyFont="1" applyFill="1" applyBorder="1" applyAlignment="1">
      <alignment horizontal="center"/>
    </xf>
    <xf numFmtId="49" fontId="34" fillId="39" borderId="42" xfId="0" applyNumberFormat="1" applyFont="1" applyFill="1" applyBorder="1" applyAlignment="1">
      <alignment horizontal="center"/>
    </xf>
    <xf numFmtId="49" fontId="34" fillId="39" borderId="43" xfId="0" applyNumberFormat="1" applyFont="1" applyFill="1" applyBorder="1" applyAlignment="1">
      <alignment horizontal="center"/>
    </xf>
    <xf numFmtId="49" fontId="35" fillId="39" borderId="16" xfId="0" applyNumberFormat="1" applyFont="1" applyFill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49" fontId="12" fillId="41" borderId="10" xfId="0" applyNumberFormat="1" applyFont="1" applyFill="1" applyBorder="1" applyAlignment="1">
      <alignment horizontal="center"/>
    </xf>
    <xf numFmtId="49" fontId="12" fillId="41" borderId="12" xfId="0" applyNumberFormat="1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39" fillId="34" borderId="11" xfId="0" applyFont="1" applyFill="1" applyBorder="1" applyAlignment="1">
      <alignment/>
    </xf>
    <xf numFmtId="0" fontId="39" fillId="34" borderId="12" xfId="0" applyFont="1" applyFill="1" applyBorder="1" applyAlignment="1">
      <alignment/>
    </xf>
    <xf numFmtId="0" fontId="23" fillId="39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2" fillId="41" borderId="42" xfId="0" applyNumberFormat="1" applyFont="1" applyFill="1" applyBorder="1" applyAlignment="1">
      <alignment horizontal="center"/>
    </xf>
    <xf numFmtId="49" fontId="12" fillId="41" borderId="45" xfId="0" applyNumberFormat="1" applyFont="1" applyFill="1" applyBorder="1" applyAlignment="1">
      <alignment horizontal="center"/>
    </xf>
    <xf numFmtId="49" fontId="12" fillId="41" borderId="43" xfId="0" applyNumberFormat="1" applyFont="1" applyFill="1" applyBorder="1" applyAlignment="1">
      <alignment horizontal="center"/>
    </xf>
    <xf numFmtId="49" fontId="12" fillId="41" borderId="44" xfId="0" applyNumberFormat="1" applyFont="1" applyFill="1" applyBorder="1" applyAlignment="1">
      <alignment horizontal="center"/>
    </xf>
    <xf numFmtId="49" fontId="5" fillId="41" borderId="10" xfId="0" applyNumberFormat="1" applyFont="1" applyFill="1" applyBorder="1" applyAlignment="1">
      <alignment horizontal="center"/>
    </xf>
    <xf numFmtId="0" fontId="0" fillId="41" borderId="11" xfId="0" applyFont="1" applyFill="1" applyBorder="1" applyAlignment="1">
      <alignment horizontal="center"/>
    </xf>
    <xf numFmtId="0" fontId="0" fillId="41" borderId="12" xfId="0" applyFont="1" applyFill="1" applyBorder="1" applyAlignment="1">
      <alignment horizontal="center"/>
    </xf>
    <xf numFmtId="0" fontId="13" fillId="49" borderId="10" xfId="0" applyFont="1" applyFill="1" applyBorder="1" applyAlignment="1">
      <alignment horizontal="center"/>
    </xf>
    <xf numFmtId="0" fontId="13" fillId="49" borderId="11" xfId="0" applyFont="1" applyFill="1" applyBorder="1" applyAlignment="1">
      <alignment horizontal="center"/>
    </xf>
    <xf numFmtId="0" fontId="12" fillId="44" borderId="11" xfId="0" applyNumberFormat="1" applyFont="1" applyFill="1" applyBorder="1" applyAlignment="1" applyProtection="1">
      <alignment horizontal="center"/>
      <protection locked="0"/>
    </xf>
    <xf numFmtId="0" fontId="12" fillId="36" borderId="10" xfId="0" applyFont="1" applyFill="1" applyBorder="1" applyAlignment="1" applyProtection="1">
      <alignment horizontal="center"/>
      <protection locked="0"/>
    </xf>
    <xf numFmtId="0" fontId="12" fillId="36" borderId="11" xfId="0" applyFont="1" applyFill="1" applyBorder="1" applyAlignment="1" applyProtection="1">
      <alignment horizontal="center"/>
      <protection locked="0"/>
    </xf>
    <xf numFmtId="0" fontId="12" fillId="36" borderId="12" xfId="0" applyFont="1" applyFill="1" applyBorder="1" applyAlignment="1" applyProtection="1">
      <alignment horizontal="center"/>
      <protection locked="0"/>
    </xf>
    <xf numFmtId="0" fontId="12" fillId="43" borderId="10" xfId="0" applyNumberFormat="1" applyFont="1" applyFill="1" applyBorder="1" applyAlignment="1" applyProtection="1">
      <alignment horizontal="center"/>
      <protection locked="0"/>
    </xf>
    <xf numFmtId="0" fontId="12" fillId="43" borderId="11" xfId="0" applyNumberFormat="1" applyFont="1" applyFill="1" applyBorder="1" applyAlignment="1" applyProtection="1">
      <alignment horizontal="center"/>
      <protection locked="0"/>
    </xf>
    <xf numFmtId="0" fontId="12" fillId="43" borderId="12" xfId="0" applyNumberFormat="1" applyFont="1" applyFill="1" applyBorder="1" applyAlignment="1" applyProtection="1">
      <alignment horizontal="center"/>
      <protection locked="0"/>
    </xf>
    <xf numFmtId="0" fontId="86" fillId="46" borderId="16" xfId="0" applyFont="1" applyFill="1" applyBorder="1" applyAlignment="1">
      <alignment horizontal="center" vertical="center"/>
    </xf>
    <xf numFmtId="0" fontId="86" fillId="46" borderId="17" xfId="0" applyFont="1" applyFill="1" applyBorder="1" applyAlignment="1">
      <alignment horizontal="center" vertical="center"/>
    </xf>
    <xf numFmtId="0" fontId="86" fillId="46" borderId="21" xfId="0" applyFont="1" applyFill="1" applyBorder="1" applyAlignment="1">
      <alignment horizontal="center" vertical="center"/>
    </xf>
    <xf numFmtId="0" fontId="86" fillId="46" borderId="54" xfId="0" applyFont="1" applyFill="1" applyBorder="1" applyAlignment="1">
      <alignment horizontal="center" vertical="center"/>
    </xf>
    <xf numFmtId="0" fontId="86" fillId="46" borderId="65" xfId="0" applyFont="1" applyFill="1" applyBorder="1" applyAlignment="1">
      <alignment horizontal="center" vertical="center"/>
    </xf>
    <xf numFmtId="0" fontId="86" fillId="46" borderId="66" xfId="0" applyFont="1" applyFill="1" applyBorder="1" applyAlignment="1">
      <alignment horizontal="center" vertical="center"/>
    </xf>
    <xf numFmtId="0" fontId="12" fillId="44" borderId="10" xfId="0" applyNumberFormat="1" applyFont="1" applyFill="1" applyBorder="1" applyAlignment="1" applyProtection="1">
      <alignment horizontal="center"/>
      <protection locked="0"/>
    </xf>
    <xf numFmtId="0" fontId="12" fillId="44" borderId="12" xfId="0" applyNumberFormat="1" applyFont="1" applyFill="1" applyBorder="1" applyAlignment="1" applyProtection="1">
      <alignment horizontal="center"/>
      <protection locked="0"/>
    </xf>
    <xf numFmtId="0" fontId="7" fillId="49" borderId="11" xfId="0" applyFont="1" applyFill="1" applyBorder="1" applyAlignment="1">
      <alignment horizontal="center"/>
    </xf>
    <xf numFmtId="0" fontId="12" fillId="36" borderId="11" xfId="0" applyFont="1" applyFill="1" applyBorder="1" applyAlignment="1">
      <alignment horizontal="center"/>
    </xf>
    <xf numFmtId="0" fontId="16" fillId="36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7" fillId="49" borderId="12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36" borderId="16" xfId="0" applyFont="1" applyFill="1" applyBorder="1" applyAlignment="1" applyProtection="1">
      <alignment horizontal="center"/>
      <protection locked="0"/>
    </xf>
    <xf numFmtId="0" fontId="16" fillId="36" borderId="17" xfId="0" applyFont="1" applyFill="1" applyBorder="1" applyAlignment="1" applyProtection="1">
      <alignment horizontal="center"/>
      <protection locked="0"/>
    </xf>
    <xf numFmtId="0" fontId="17" fillId="0" borderId="17" xfId="0" applyFont="1" applyBorder="1" applyAlignment="1" applyProtection="1">
      <alignment horizontal="center"/>
      <protection locked="0"/>
    </xf>
    <xf numFmtId="0" fontId="13" fillId="49" borderId="16" xfId="0" applyFont="1" applyFill="1" applyBorder="1" applyAlignment="1">
      <alignment horizontal="center"/>
    </xf>
    <xf numFmtId="0" fontId="7" fillId="49" borderId="17" xfId="0" applyFont="1" applyFill="1" applyBorder="1" applyAlignment="1">
      <alignment horizontal="center"/>
    </xf>
    <xf numFmtId="0" fontId="7" fillId="49" borderId="21" xfId="0" applyFont="1" applyFill="1" applyBorder="1" applyAlignment="1">
      <alignment horizontal="center"/>
    </xf>
    <xf numFmtId="0" fontId="23" fillId="49" borderId="11" xfId="0" applyFont="1" applyFill="1" applyBorder="1" applyAlignment="1">
      <alignment horizontal="center"/>
    </xf>
    <xf numFmtId="0" fontId="24" fillId="49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2" fillId="35" borderId="11" xfId="0" applyFont="1" applyFill="1" applyBorder="1" applyAlignment="1">
      <alignment horizontal="center"/>
    </xf>
    <xf numFmtId="0" fontId="13" fillId="49" borderId="17" xfId="0" applyFont="1" applyFill="1" applyBorder="1" applyAlignment="1">
      <alignment horizontal="center"/>
    </xf>
    <xf numFmtId="0" fontId="12" fillId="0" borderId="16" xfId="0" applyFont="1" applyFill="1" applyBorder="1" applyAlignment="1" applyProtection="1">
      <alignment horizontal="center"/>
      <protection locked="0"/>
    </xf>
    <xf numFmtId="0" fontId="16" fillId="0" borderId="17" xfId="0" applyFont="1" applyBorder="1" applyAlignment="1" applyProtection="1">
      <alignment horizontal="center"/>
      <protection locked="0"/>
    </xf>
    <xf numFmtId="0" fontId="10" fillId="49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2" fillId="36" borderId="16" xfId="0" applyFont="1" applyFill="1" applyBorder="1" applyAlignment="1">
      <alignment horizontal="center"/>
    </xf>
    <xf numFmtId="0" fontId="16" fillId="36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12" fillId="0" borderId="16" xfId="0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1" fontId="20" fillId="36" borderId="28" xfId="47" applyNumberFormat="1" applyFont="1" applyFill="1" applyBorder="1" applyAlignment="1">
      <alignment horizontal="center"/>
      <protection/>
    </xf>
    <xf numFmtId="1" fontId="20" fillId="36" borderId="37" xfId="47" applyNumberFormat="1" applyFont="1" applyFill="1" applyBorder="1" applyAlignment="1">
      <alignment horizontal="center"/>
      <protection/>
    </xf>
    <xf numFmtId="1" fontId="20" fillId="0" borderId="25" xfId="47" applyNumberFormat="1" applyFont="1" applyFill="1" applyBorder="1" applyAlignment="1">
      <alignment horizontal="center"/>
      <protection/>
    </xf>
    <xf numFmtId="1" fontId="20" fillId="0" borderId="32" xfId="47" applyNumberFormat="1" applyFont="1" applyFill="1" applyBorder="1" applyAlignment="1">
      <alignment horizontal="center"/>
      <protection/>
    </xf>
    <xf numFmtId="1" fontId="20" fillId="0" borderId="34" xfId="47" applyNumberFormat="1" applyFont="1" applyFill="1" applyBorder="1" applyAlignment="1">
      <alignment horizontal="center"/>
      <protection/>
    </xf>
    <xf numFmtId="49" fontId="11" fillId="33" borderId="21" xfId="0" applyNumberFormat="1" applyFont="1" applyFill="1" applyBorder="1" applyAlignment="1" applyProtection="1">
      <alignment horizontal="center"/>
      <protection locked="0"/>
    </xf>
    <xf numFmtId="1" fontId="20" fillId="50" borderId="25" xfId="47" applyNumberFormat="1" applyFont="1" applyFill="1" applyBorder="1" applyAlignment="1">
      <alignment horizontal="center"/>
      <protection/>
    </xf>
    <xf numFmtId="1" fontId="20" fillId="50" borderId="52" xfId="47" applyNumberFormat="1" applyFont="1" applyFill="1" applyBorder="1" applyAlignment="1">
      <alignment horizontal="center"/>
      <protection/>
    </xf>
    <xf numFmtId="1" fontId="20" fillId="50" borderId="32" xfId="47" applyNumberFormat="1" applyFont="1" applyFill="1" applyBorder="1" applyAlignment="1">
      <alignment horizontal="center"/>
      <protection/>
    </xf>
    <xf numFmtId="1" fontId="20" fillId="50" borderId="14" xfId="47" applyNumberFormat="1" applyFont="1" applyFill="1" applyBorder="1" applyAlignment="1">
      <alignment horizontal="center"/>
      <protection/>
    </xf>
    <xf numFmtId="1" fontId="20" fillId="50" borderId="34" xfId="47" applyNumberFormat="1" applyFont="1" applyFill="1" applyBorder="1" applyAlignment="1">
      <alignment horizontal="center"/>
      <protection/>
    </xf>
    <xf numFmtId="1" fontId="20" fillId="50" borderId="53" xfId="47" applyNumberFormat="1" applyFont="1" applyFill="1" applyBorder="1" applyAlignment="1">
      <alignment horizontal="center"/>
      <protection/>
    </xf>
    <xf numFmtId="1" fontId="20" fillId="50" borderId="28" xfId="47" applyNumberFormat="1" applyFont="1" applyFill="1" applyBorder="1" applyAlignment="1">
      <alignment horizontal="center"/>
      <protection/>
    </xf>
    <xf numFmtId="1" fontId="20" fillId="50" borderId="18" xfId="47" applyNumberFormat="1" applyFont="1" applyFill="1" applyBorder="1" applyAlignment="1">
      <alignment horizontal="center"/>
      <protection/>
    </xf>
    <xf numFmtId="1" fontId="20" fillId="50" borderId="37" xfId="47" applyNumberFormat="1" applyFont="1" applyFill="1" applyBorder="1" applyAlignment="1">
      <alignment horizontal="center"/>
      <protection/>
    </xf>
    <xf numFmtId="1" fontId="14" fillId="36" borderId="33" xfId="0" applyNumberFormat="1" applyFont="1" applyFill="1" applyBorder="1" applyAlignment="1">
      <alignment horizontal="center"/>
    </xf>
    <xf numFmtId="1" fontId="14" fillId="36" borderId="36" xfId="0" applyNumberFormat="1" applyFont="1" applyFill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Celkové statistiky" xfId="47"/>
    <cellStyle name="normální_List1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65"/>
  <sheetViews>
    <sheetView zoomScalePageLayoutView="0" workbookViewId="0" topLeftCell="A1">
      <pane xSplit="1" ySplit="4" topLeftCell="AO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A19" sqref="BA19"/>
    </sheetView>
  </sheetViews>
  <sheetFormatPr defaultColWidth="9.125" defaultRowHeight="12.75"/>
  <cols>
    <col min="1" max="1" width="11.00390625" style="5" customWidth="1"/>
    <col min="2" max="13" width="2.125" style="5" customWidth="1"/>
    <col min="14" max="15" width="2.625" style="2" customWidth="1"/>
    <col min="16" max="16" width="4.125" style="2" customWidth="1"/>
    <col min="17" max="76" width="2.125" style="11" customWidth="1"/>
    <col min="77" max="78" width="2.625" style="2" customWidth="1"/>
    <col min="79" max="79" width="4.125" style="2" customWidth="1"/>
    <col min="80" max="80" width="2.875" style="2" customWidth="1"/>
    <col min="81" max="84" width="2.875" style="5" customWidth="1"/>
    <col min="85" max="88" width="2.875" style="2" customWidth="1"/>
    <col min="89" max="93" width="4.00390625" style="5" customWidth="1"/>
    <col min="94" max="16384" width="9.125" style="5" customWidth="1"/>
  </cols>
  <sheetData>
    <row r="1" spans="1:90" s="106" customFormat="1" ht="14.25" customHeight="1" thickBot="1">
      <c r="A1" s="106" t="s">
        <v>256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09"/>
      <c r="O1" s="109"/>
      <c r="P1" s="109"/>
      <c r="Q1" s="107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10"/>
      <c r="CC1" s="109"/>
      <c r="CD1" s="109"/>
      <c r="CE1" s="112"/>
      <c r="CF1" s="112"/>
      <c r="CG1" s="112"/>
      <c r="CH1" s="112"/>
      <c r="CI1" s="113"/>
      <c r="CJ1" s="113"/>
      <c r="CK1" s="113"/>
      <c r="CL1" s="113"/>
    </row>
    <row r="2" spans="1:88" s="67" customFormat="1" ht="12.75" customHeight="1" thickBot="1">
      <c r="A2" s="65"/>
      <c r="B2" s="473" t="s">
        <v>229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5"/>
      <c r="Q2" s="476" t="s">
        <v>237</v>
      </c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  <c r="AQ2" s="477"/>
      <c r="AR2" s="477"/>
      <c r="AS2" s="477"/>
      <c r="AT2" s="477"/>
      <c r="AU2" s="477"/>
      <c r="AV2" s="477"/>
      <c r="AW2" s="477"/>
      <c r="AX2" s="477"/>
      <c r="AY2" s="477"/>
      <c r="AZ2" s="477"/>
      <c r="BA2" s="477"/>
      <c r="BB2" s="477"/>
      <c r="BC2" s="477"/>
      <c r="BD2" s="477"/>
      <c r="BE2" s="477"/>
      <c r="BF2" s="477"/>
      <c r="BG2" s="477"/>
      <c r="BH2" s="477"/>
      <c r="BI2" s="477"/>
      <c r="BJ2" s="477"/>
      <c r="BK2" s="477"/>
      <c r="BL2" s="477"/>
      <c r="BM2" s="477"/>
      <c r="BN2" s="477"/>
      <c r="BO2" s="477"/>
      <c r="BP2" s="477"/>
      <c r="BQ2" s="477"/>
      <c r="BR2" s="477"/>
      <c r="BS2" s="477"/>
      <c r="BT2" s="477"/>
      <c r="BU2" s="477"/>
      <c r="BV2" s="477"/>
      <c r="BW2" s="477"/>
      <c r="BX2" s="477"/>
      <c r="BY2" s="477"/>
      <c r="BZ2" s="477"/>
      <c r="CA2" s="478"/>
      <c r="CB2" s="56"/>
      <c r="CC2" s="56"/>
      <c r="CD2" s="56"/>
      <c r="CE2" s="56"/>
      <c r="CF2" s="56"/>
      <c r="CG2" s="57"/>
      <c r="CH2" s="57"/>
      <c r="CI2" s="57"/>
      <c r="CJ2" s="57"/>
    </row>
    <row r="3" spans="2:88" s="58" customFormat="1" ht="10.5" customHeight="1" thickBot="1">
      <c r="B3" s="479" t="s">
        <v>4</v>
      </c>
      <c r="C3" s="480"/>
      <c r="D3" s="479" t="s">
        <v>5</v>
      </c>
      <c r="E3" s="481"/>
      <c r="F3" s="482" t="s">
        <v>6</v>
      </c>
      <c r="G3" s="481"/>
      <c r="H3" s="482" t="s">
        <v>7</v>
      </c>
      <c r="I3" s="481"/>
      <c r="J3" s="471" t="s">
        <v>8</v>
      </c>
      <c r="K3" s="472"/>
      <c r="L3" s="471" t="s">
        <v>9</v>
      </c>
      <c r="M3" s="472"/>
      <c r="N3" s="483" t="s">
        <v>101</v>
      </c>
      <c r="O3" s="484"/>
      <c r="P3" s="485"/>
      <c r="Q3" s="466" t="s">
        <v>4</v>
      </c>
      <c r="R3" s="467"/>
      <c r="S3" s="466" t="s">
        <v>5</v>
      </c>
      <c r="T3" s="467"/>
      <c r="U3" s="466" t="s">
        <v>6</v>
      </c>
      <c r="V3" s="467"/>
      <c r="W3" s="466" t="s">
        <v>7</v>
      </c>
      <c r="X3" s="467"/>
      <c r="Y3" s="466" t="s">
        <v>8</v>
      </c>
      <c r="Z3" s="467"/>
      <c r="AA3" s="466" t="s">
        <v>9</v>
      </c>
      <c r="AB3" s="467"/>
      <c r="AC3" s="466" t="s">
        <v>10</v>
      </c>
      <c r="AD3" s="467"/>
      <c r="AE3" s="466" t="s">
        <v>11</v>
      </c>
      <c r="AF3" s="467"/>
      <c r="AG3" s="466" t="s">
        <v>12</v>
      </c>
      <c r="AH3" s="467"/>
      <c r="AI3" s="466" t="s">
        <v>13</v>
      </c>
      <c r="AJ3" s="467"/>
      <c r="AK3" s="466" t="s">
        <v>14</v>
      </c>
      <c r="AL3" s="467"/>
      <c r="AM3" s="466" t="s">
        <v>15</v>
      </c>
      <c r="AN3" s="467"/>
      <c r="AO3" s="466" t="s">
        <v>16</v>
      </c>
      <c r="AP3" s="467"/>
      <c r="AQ3" s="466" t="s">
        <v>17</v>
      </c>
      <c r="AR3" s="467"/>
      <c r="AS3" s="466" t="s">
        <v>18</v>
      </c>
      <c r="AT3" s="467"/>
      <c r="AU3" s="466" t="s">
        <v>19</v>
      </c>
      <c r="AV3" s="467"/>
      <c r="AW3" s="466" t="s">
        <v>20</v>
      </c>
      <c r="AX3" s="467"/>
      <c r="AY3" s="464" t="s">
        <v>21</v>
      </c>
      <c r="AZ3" s="465"/>
      <c r="BA3" s="466" t="s">
        <v>22</v>
      </c>
      <c r="BB3" s="467"/>
      <c r="BC3" s="464" t="s">
        <v>23</v>
      </c>
      <c r="BD3" s="465"/>
      <c r="BE3" s="466" t="s">
        <v>24</v>
      </c>
      <c r="BF3" s="467"/>
      <c r="BG3" s="464" t="s">
        <v>25</v>
      </c>
      <c r="BH3" s="465"/>
      <c r="BI3" s="466" t="s">
        <v>26</v>
      </c>
      <c r="BJ3" s="467"/>
      <c r="BK3" s="464" t="s">
        <v>27</v>
      </c>
      <c r="BL3" s="465"/>
      <c r="BM3" s="466" t="s">
        <v>28</v>
      </c>
      <c r="BN3" s="467"/>
      <c r="BO3" s="464" t="s">
        <v>29</v>
      </c>
      <c r="BP3" s="465"/>
      <c r="BQ3" s="466" t="s">
        <v>30</v>
      </c>
      <c r="BR3" s="467"/>
      <c r="BS3" s="464" t="s">
        <v>31</v>
      </c>
      <c r="BT3" s="465"/>
      <c r="BU3" s="466" t="s">
        <v>32</v>
      </c>
      <c r="BV3" s="467"/>
      <c r="BW3" s="464" t="s">
        <v>33</v>
      </c>
      <c r="BX3" s="465"/>
      <c r="BY3" s="468" t="s">
        <v>101</v>
      </c>
      <c r="BZ3" s="469"/>
      <c r="CA3" s="470"/>
      <c r="CB3" s="62"/>
      <c r="CC3" s="62"/>
      <c r="CD3" s="62"/>
      <c r="CE3" s="62"/>
      <c r="CF3" s="62"/>
      <c r="CG3" s="62"/>
      <c r="CH3" s="62"/>
      <c r="CI3" s="62"/>
      <c r="CJ3" s="62"/>
    </row>
    <row r="4" spans="1:88" s="58" customFormat="1" ht="10.5" customHeight="1" thickBot="1">
      <c r="A4" s="120" t="s">
        <v>121</v>
      </c>
      <c r="B4" s="135" t="s">
        <v>120</v>
      </c>
      <c r="C4" s="145" t="s">
        <v>99</v>
      </c>
      <c r="D4" s="135" t="s">
        <v>120</v>
      </c>
      <c r="E4" s="136" t="s">
        <v>99</v>
      </c>
      <c r="F4" s="149" t="s">
        <v>120</v>
      </c>
      <c r="G4" s="136" t="s">
        <v>99</v>
      </c>
      <c r="H4" s="149" t="s">
        <v>120</v>
      </c>
      <c r="I4" s="136" t="s">
        <v>99</v>
      </c>
      <c r="J4" s="199"/>
      <c r="K4" s="199"/>
      <c r="L4" s="199"/>
      <c r="M4" s="199"/>
      <c r="N4" s="194" t="s">
        <v>100</v>
      </c>
      <c r="O4" s="195" t="s">
        <v>99</v>
      </c>
      <c r="P4" s="194" t="s">
        <v>120</v>
      </c>
      <c r="Q4" s="121" t="s">
        <v>120</v>
      </c>
      <c r="R4" s="122" t="s">
        <v>99</v>
      </c>
      <c r="S4" s="121" t="s">
        <v>120</v>
      </c>
      <c r="T4" s="122" t="s">
        <v>99</v>
      </c>
      <c r="U4" s="121" t="s">
        <v>120</v>
      </c>
      <c r="V4" s="122" t="s">
        <v>99</v>
      </c>
      <c r="W4" s="121" t="s">
        <v>120</v>
      </c>
      <c r="X4" s="122" t="s">
        <v>99</v>
      </c>
      <c r="Y4" s="121" t="s">
        <v>120</v>
      </c>
      <c r="Z4" s="122" t="s">
        <v>99</v>
      </c>
      <c r="AA4" s="121" t="s">
        <v>120</v>
      </c>
      <c r="AB4" s="122" t="s">
        <v>99</v>
      </c>
      <c r="AC4" s="121" t="s">
        <v>120</v>
      </c>
      <c r="AD4" s="122" t="s">
        <v>99</v>
      </c>
      <c r="AE4" s="121" t="s">
        <v>120</v>
      </c>
      <c r="AF4" s="122" t="s">
        <v>99</v>
      </c>
      <c r="AG4" s="121" t="s">
        <v>120</v>
      </c>
      <c r="AH4" s="122" t="s">
        <v>99</v>
      </c>
      <c r="AI4" s="121" t="s">
        <v>120</v>
      </c>
      <c r="AJ4" s="122" t="s">
        <v>99</v>
      </c>
      <c r="AK4" s="121" t="s">
        <v>120</v>
      </c>
      <c r="AL4" s="122" t="s">
        <v>99</v>
      </c>
      <c r="AM4" s="121" t="s">
        <v>120</v>
      </c>
      <c r="AN4" s="122" t="s">
        <v>99</v>
      </c>
      <c r="AO4" s="121" t="s">
        <v>120</v>
      </c>
      <c r="AP4" s="122" t="s">
        <v>99</v>
      </c>
      <c r="AQ4" s="121" t="s">
        <v>120</v>
      </c>
      <c r="AR4" s="122" t="s">
        <v>99</v>
      </c>
      <c r="AS4" s="121" t="s">
        <v>120</v>
      </c>
      <c r="AT4" s="122" t="s">
        <v>99</v>
      </c>
      <c r="AU4" s="121" t="s">
        <v>120</v>
      </c>
      <c r="AV4" s="122" t="s">
        <v>99</v>
      </c>
      <c r="AW4" s="121" t="s">
        <v>120</v>
      </c>
      <c r="AX4" s="122" t="s">
        <v>99</v>
      </c>
      <c r="AY4" s="123" t="s">
        <v>120</v>
      </c>
      <c r="AZ4" s="124" t="s">
        <v>99</v>
      </c>
      <c r="BA4" s="121" t="s">
        <v>120</v>
      </c>
      <c r="BB4" s="122" t="s">
        <v>99</v>
      </c>
      <c r="BC4" s="123" t="s">
        <v>120</v>
      </c>
      <c r="BD4" s="124" t="s">
        <v>99</v>
      </c>
      <c r="BE4" s="121" t="s">
        <v>120</v>
      </c>
      <c r="BF4" s="122" t="s">
        <v>99</v>
      </c>
      <c r="BG4" s="123" t="s">
        <v>120</v>
      </c>
      <c r="BH4" s="124" t="s">
        <v>99</v>
      </c>
      <c r="BI4" s="121" t="s">
        <v>120</v>
      </c>
      <c r="BJ4" s="122" t="s">
        <v>99</v>
      </c>
      <c r="BK4" s="123" t="s">
        <v>120</v>
      </c>
      <c r="BL4" s="124" t="s">
        <v>99</v>
      </c>
      <c r="BM4" s="121" t="s">
        <v>120</v>
      </c>
      <c r="BN4" s="122" t="s">
        <v>99</v>
      </c>
      <c r="BO4" s="123" t="s">
        <v>120</v>
      </c>
      <c r="BP4" s="124" t="s">
        <v>99</v>
      </c>
      <c r="BQ4" s="121" t="s">
        <v>120</v>
      </c>
      <c r="BR4" s="122" t="s">
        <v>99</v>
      </c>
      <c r="BS4" s="123" t="s">
        <v>120</v>
      </c>
      <c r="BT4" s="124" t="s">
        <v>99</v>
      </c>
      <c r="BU4" s="121" t="s">
        <v>120</v>
      </c>
      <c r="BV4" s="122" t="s">
        <v>99</v>
      </c>
      <c r="BW4" s="123" t="s">
        <v>120</v>
      </c>
      <c r="BX4" s="124" t="s">
        <v>99</v>
      </c>
      <c r="BY4" s="125" t="s">
        <v>100</v>
      </c>
      <c r="BZ4" s="126" t="s">
        <v>99</v>
      </c>
      <c r="CA4" s="127" t="s">
        <v>120</v>
      </c>
      <c r="CB4" s="62"/>
      <c r="CC4" s="62"/>
      <c r="CD4" s="62"/>
      <c r="CE4" s="62"/>
      <c r="CF4" s="62"/>
      <c r="CG4" s="62"/>
      <c r="CH4" s="62"/>
      <c r="CI4" s="62"/>
      <c r="CJ4" s="62"/>
    </row>
    <row r="5" spans="1:84" ht="9.75" customHeight="1">
      <c r="A5" s="131" t="s">
        <v>215</v>
      </c>
      <c r="B5" s="70"/>
      <c r="C5" s="146"/>
      <c r="D5" s="75"/>
      <c r="E5" s="140"/>
      <c r="F5" s="177"/>
      <c r="G5" s="140"/>
      <c r="H5" s="183"/>
      <c r="I5" s="140"/>
      <c r="J5" s="161"/>
      <c r="K5" s="162"/>
      <c r="L5" s="161"/>
      <c r="M5" s="162"/>
      <c r="N5" s="153">
        <f>COUNT(B5,D5,F5,H5,J5,L5)</f>
        <v>0</v>
      </c>
      <c r="O5" s="154">
        <f>C5+E5+G5+I5+K5+M5</f>
        <v>0</v>
      </c>
      <c r="P5" s="155">
        <f>B5+D5+F5+H5+J5+L5</f>
        <v>0</v>
      </c>
      <c r="Q5" s="70">
        <v>90</v>
      </c>
      <c r="R5" s="71"/>
      <c r="S5" s="70">
        <v>90</v>
      </c>
      <c r="T5" s="71"/>
      <c r="U5" s="70">
        <v>90</v>
      </c>
      <c r="V5" s="71"/>
      <c r="W5" s="70">
        <v>90</v>
      </c>
      <c r="X5" s="71"/>
      <c r="Y5" s="70">
        <v>90</v>
      </c>
      <c r="Z5" s="71"/>
      <c r="AA5" s="70">
        <v>90</v>
      </c>
      <c r="AB5" s="71"/>
      <c r="AC5" s="70">
        <v>90</v>
      </c>
      <c r="AD5" s="71"/>
      <c r="AE5" s="70"/>
      <c r="AF5" s="71"/>
      <c r="AG5" s="70"/>
      <c r="AH5" s="71"/>
      <c r="AI5" s="70">
        <v>90</v>
      </c>
      <c r="AJ5" s="71"/>
      <c r="AK5" s="70">
        <v>90</v>
      </c>
      <c r="AL5" s="71"/>
      <c r="AM5" s="70">
        <v>90</v>
      </c>
      <c r="AN5" s="71"/>
      <c r="AO5" s="70">
        <v>90</v>
      </c>
      <c r="AP5" s="71"/>
      <c r="AQ5" s="70">
        <v>90</v>
      </c>
      <c r="AR5" s="71"/>
      <c r="AS5" s="70">
        <v>90</v>
      </c>
      <c r="AT5" s="71"/>
      <c r="AU5" s="70">
        <v>90</v>
      </c>
      <c r="AV5" s="71"/>
      <c r="AW5" s="70">
        <v>90</v>
      </c>
      <c r="AX5" s="71"/>
      <c r="AY5" s="70">
        <v>90</v>
      </c>
      <c r="AZ5" s="73"/>
      <c r="BA5" s="70">
        <v>90</v>
      </c>
      <c r="BB5" s="71"/>
      <c r="BC5" s="70">
        <v>45</v>
      </c>
      <c r="BD5" s="73"/>
      <c r="BE5" s="70"/>
      <c r="BF5" s="71"/>
      <c r="BG5" s="70"/>
      <c r="BH5" s="73"/>
      <c r="BI5" s="70"/>
      <c r="BJ5" s="71"/>
      <c r="BK5" s="70"/>
      <c r="BL5" s="73"/>
      <c r="BM5" s="70"/>
      <c r="BN5" s="71"/>
      <c r="BO5" s="70"/>
      <c r="BP5" s="73"/>
      <c r="BQ5" s="70"/>
      <c r="BR5" s="71"/>
      <c r="BS5" s="70"/>
      <c r="BT5" s="73"/>
      <c r="BU5" s="70"/>
      <c r="BV5" s="71"/>
      <c r="BW5" s="70"/>
      <c r="BX5" s="73"/>
      <c r="BY5" s="188">
        <f>COUNT(Q5,S5,U5,W5,Y5,AA5,AC5,AE5,AG5,AI5,AK5,AM5,AO5,AQ5,AS5,AU5,AW5,AY5,BA5,BC5,BE5,BG5,BI5,BK5,BM5,BO5,BQ5,BS5,BU5,BW5)</f>
        <v>18</v>
      </c>
      <c r="BZ5" s="189">
        <f>R5+T5+V5+X5+Z5+AB5+AD5+AF5+AH5+AJ5+AL5+AN5+AP5+AR5+AT5+AV5+AX5+AZ5+BB5+BD5+BF5+BJ5+BH5+BL5+BN5+BP5+BR5+BV5+BT5+BX5</f>
        <v>0</v>
      </c>
      <c r="CA5" s="190">
        <f>Q5+S5+U5+W5+Y5+AA5+AC5+AE5+AG5+AI5+AK5+AM5+AO5+AQ5+AS5+AU5+AW5+AY5+BA5+BC5+BE5+BI5+BG5+BK5+BM5+BO5+BQ5+BU5+BS5+BW5</f>
        <v>1575</v>
      </c>
      <c r="CC5" s="2"/>
      <c r="CD5" s="2"/>
      <c r="CE5" s="2"/>
      <c r="CF5" s="2"/>
    </row>
    <row r="6" spans="1:84" ht="9.75" customHeight="1">
      <c r="A6" s="132" t="s">
        <v>265</v>
      </c>
      <c r="B6" s="75"/>
      <c r="C6" s="184"/>
      <c r="D6" s="75"/>
      <c r="E6" s="185"/>
      <c r="F6" s="186"/>
      <c r="G6" s="185"/>
      <c r="H6" s="187"/>
      <c r="I6" s="185"/>
      <c r="J6" s="161"/>
      <c r="K6" s="162"/>
      <c r="L6" s="161"/>
      <c r="M6" s="162"/>
      <c r="N6" s="156">
        <f aca="true" t="shared" si="0" ref="N6:N64">COUNT(B6,D6,F6,H6,J6,L6)</f>
        <v>0</v>
      </c>
      <c r="O6" s="157">
        <f aca="true" t="shared" si="1" ref="O6:O64">C6+E6+G6+I6+K6+M6</f>
        <v>0</v>
      </c>
      <c r="P6" s="158">
        <f aca="true" t="shared" si="2" ref="P6:P64">B6+D6+F6+H6+J6+L6</f>
        <v>0</v>
      </c>
      <c r="Q6" s="75"/>
      <c r="R6" s="76"/>
      <c r="S6" s="75"/>
      <c r="T6" s="76"/>
      <c r="U6" s="75"/>
      <c r="V6" s="76"/>
      <c r="W6" s="75"/>
      <c r="X6" s="76"/>
      <c r="Y6" s="75"/>
      <c r="Z6" s="76"/>
      <c r="AA6" s="75"/>
      <c r="AB6" s="76"/>
      <c r="AC6" s="75"/>
      <c r="AD6" s="76"/>
      <c r="AE6" s="75"/>
      <c r="AF6" s="76"/>
      <c r="AG6" s="75"/>
      <c r="AH6" s="76"/>
      <c r="AI6" s="75"/>
      <c r="AJ6" s="76"/>
      <c r="AK6" s="75"/>
      <c r="AL6" s="76"/>
      <c r="AM6" s="75"/>
      <c r="AN6" s="76"/>
      <c r="AO6" s="75"/>
      <c r="AP6" s="76"/>
      <c r="AQ6" s="75"/>
      <c r="AR6" s="76"/>
      <c r="AS6" s="75"/>
      <c r="AT6" s="76"/>
      <c r="AU6" s="75"/>
      <c r="AV6" s="76"/>
      <c r="AW6" s="75"/>
      <c r="AX6" s="76"/>
      <c r="AY6" s="77"/>
      <c r="AZ6" s="78"/>
      <c r="BA6" s="75"/>
      <c r="BB6" s="76"/>
      <c r="BC6" s="77"/>
      <c r="BD6" s="78"/>
      <c r="BE6" s="75"/>
      <c r="BF6" s="76"/>
      <c r="BG6" s="77"/>
      <c r="BH6" s="78"/>
      <c r="BI6" s="75"/>
      <c r="BJ6" s="76"/>
      <c r="BK6" s="77"/>
      <c r="BL6" s="78"/>
      <c r="BM6" s="75"/>
      <c r="BN6" s="76"/>
      <c r="BO6" s="77"/>
      <c r="BP6" s="78"/>
      <c r="BQ6" s="75"/>
      <c r="BR6" s="76"/>
      <c r="BS6" s="77"/>
      <c r="BT6" s="78"/>
      <c r="BU6" s="75"/>
      <c r="BV6" s="76"/>
      <c r="BW6" s="77"/>
      <c r="BX6" s="78"/>
      <c r="BY6" s="191">
        <f aca="true" t="shared" si="3" ref="BY6:BY54">COUNT(Q6,S6,U6,W6,Y6,AA6,AC6,AE6,AG6,AI6,AK6,AM6,AO6,AQ6,AS6,AU6,AW6,AY6,BA6,BC6,BE6,BG6,BI6,BK6,BM6,BO6,BQ6,BS6,BU6,BW6)</f>
        <v>0</v>
      </c>
      <c r="BZ6" s="192">
        <f aca="true" t="shared" si="4" ref="BZ6:BZ54">R6+T6+V6+X6+Z6+AB6+AD6+AF6+AH6+AJ6+AL6+AN6+AP6+AR6+AT6+AV6+AX6+AZ6+BB6+BD6+BF6+BJ6+BH6+BL6+BN6+BP6+BR6+BV6+BT6+BX6</f>
        <v>0</v>
      </c>
      <c r="CA6" s="193">
        <f aca="true" t="shared" si="5" ref="CA6:CA54">Q6+S6+U6+W6+Y6+AA6+AC6+AE6+AG6+AI6+AK6+AM6+AO6+AQ6+AS6+AU6+AW6+AY6+BA6+BC6+BE6+BI6+BG6+BK6+BM6+BO6+BQ6+BU6+BS6+BW6</f>
        <v>0</v>
      </c>
      <c r="CC6" s="2"/>
      <c r="CD6" s="2"/>
      <c r="CE6" s="2"/>
      <c r="CF6" s="2"/>
    </row>
    <row r="7" spans="1:84" ht="9.75" customHeight="1">
      <c r="A7" s="176" t="s">
        <v>224</v>
      </c>
      <c r="B7" s="75"/>
      <c r="C7" s="82"/>
      <c r="D7" s="75"/>
      <c r="E7" s="80"/>
      <c r="F7" s="164"/>
      <c r="G7" s="80"/>
      <c r="H7" s="161"/>
      <c r="I7" s="80"/>
      <c r="J7" s="161"/>
      <c r="K7" s="162"/>
      <c r="L7" s="161"/>
      <c r="M7" s="162"/>
      <c r="N7" s="156">
        <f t="shared" si="0"/>
        <v>0</v>
      </c>
      <c r="O7" s="157">
        <f t="shared" si="1"/>
        <v>0</v>
      </c>
      <c r="P7" s="158">
        <f t="shared" si="2"/>
        <v>0</v>
      </c>
      <c r="Q7" s="75"/>
      <c r="R7" s="76"/>
      <c r="S7" s="75"/>
      <c r="T7" s="76"/>
      <c r="U7" s="75"/>
      <c r="V7" s="76"/>
      <c r="W7" s="75"/>
      <c r="X7" s="76"/>
      <c r="Y7" s="75"/>
      <c r="Z7" s="76"/>
      <c r="AA7" s="75"/>
      <c r="AB7" s="76"/>
      <c r="AC7" s="75"/>
      <c r="AD7" s="76"/>
      <c r="AE7" s="75"/>
      <c r="AF7" s="76"/>
      <c r="AG7" s="75"/>
      <c r="AH7" s="76"/>
      <c r="AI7" s="75"/>
      <c r="AJ7" s="76"/>
      <c r="AK7" s="75"/>
      <c r="AL7" s="76"/>
      <c r="AM7" s="75"/>
      <c r="AN7" s="76"/>
      <c r="AO7" s="75"/>
      <c r="AP7" s="76"/>
      <c r="AQ7" s="75"/>
      <c r="AR7" s="76"/>
      <c r="AS7" s="75"/>
      <c r="AT7" s="76"/>
      <c r="AU7" s="75"/>
      <c r="AV7" s="76"/>
      <c r="AW7" s="75"/>
      <c r="AX7" s="76"/>
      <c r="AY7" s="77"/>
      <c r="AZ7" s="78"/>
      <c r="BA7" s="75"/>
      <c r="BB7" s="76"/>
      <c r="BC7" s="77"/>
      <c r="BD7" s="78"/>
      <c r="BE7" s="75"/>
      <c r="BF7" s="76"/>
      <c r="BG7" s="77"/>
      <c r="BH7" s="78"/>
      <c r="BI7" s="75"/>
      <c r="BJ7" s="76"/>
      <c r="BK7" s="77"/>
      <c r="BL7" s="78"/>
      <c r="BM7" s="75"/>
      <c r="BN7" s="76"/>
      <c r="BO7" s="77"/>
      <c r="BP7" s="78"/>
      <c r="BQ7" s="75"/>
      <c r="BR7" s="76"/>
      <c r="BS7" s="77"/>
      <c r="BT7" s="78"/>
      <c r="BU7" s="75"/>
      <c r="BV7" s="76"/>
      <c r="BW7" s="77"/>
      <c r="BX7" s="78"/>
      <c r="BY7" s="191">
        <f t="shared" si="3"/>
        <v>0</v>
      </c>
      <c r="BZ7" s="192">
        <f t="shared" si="4"/>
        <v>0</v>
      </c>
      <c r="CA7" s="193">
        <f t="shared" si="5"/>
        <v>0</v>
      </c>
      <c r="CC7" s="2"/>
      <c r="CD7" s="2"/>
      <c r="CE7" s="2"/>
      <c r="CF7" s="2"/>
    </row>
    <row r="8" spans="1:84" ht="9.75" customHeight="1">
      <c r="A8" s="176" t="s">
        <v>254</v>
      </c>
      <c r="B8" s="75"/>
      <c r="C8" s="82"/>
      <c r="D8" s="75"/>
      <c r="E8" s="80"/>
      <c r="F8" s="164"/>
      <c r="G8" s="80"/>
      <c r="H8" s="161"/>
      <c r="I8" s="80"/>
      <c r="J8" s="161"/>
      <c r="K8" s="162"/>
      <c r="L8" s="161"/>
      <c r="M8" s="162"/>
      <c r="N8" s="156">
        <f t="shared" si="0"/>
        <v>0</v>
      </c>
      <c r="O8" s="157">
        <f t="shared" si="1"/>
        <v>0</v>
      </c>
      <c r="P8" s="158">
        <f t="shared" si="2"/>
        <v>0</v>
      </c>
      <c r="Q8" s="75"/>
      <c r="R8" s="76"/>
      <c r="S8" s="75"/>
      <c r="T8" s="76"/>
      <c r="U8" s="75"/>
      <c r="V8" s="76"/>
      <c r="W8" s="75"/>
      <c r="X8" s="76"/>
      <c r="Y8" s="75"/>
      <c r="Z8" s="76"/>
      <c r="AA8" s="75"/>
      <c r="AB8" s="76"/>
      <c r="AC8" s="75"/>
      <c r="AD8" s="76"/>
      <c r="AE8" s="75"/>
      <c r="AF8" s="76"/>
      <c r="AG8" s="75"/>
      <c r="AH8" s="76"/>
      <c r="AI8" s="75"/>
      <c r="AJ8" s="76"/>
      <c r="AK8" s="75"/>
      <c r="AL8" s="76"/>
      <c r="AM8" s="75"/>
      <c r="AN8" s="76"/>
      <c r="AO8" s="75"/>
      <c r="AP8" s="76"/>
      <c r="AQ8" s="75"/>
      <c r="AR8" s="76"/>
      <c r="AS8" s="75"/>
      <c r="AT8" s="76"/>
      <c r="AU8" s="75"/>
      <c r="AV8" s="76"/>
      <c r="AW8" s="75"/>
      <c r="AX8" s="76"/>
      <c r="AY8" s="77"/>
      <c r="AZ8" s="78"/>
      <c r="BA8" s="75"/>
      <c r="BB8" s="76"/>
      <c r="BC8" s="77"/>
      <c r="BD8" s="78"/>
      <c r="BE8" s="75"/>
      <c r="BF8" s="76"/>
      <c r="BG8" s="77"/>
      <c r="BH8" s="78"/>
      <c r="BI8" s="75"/>
      <c r="BJ8" s="76"/>
      <c r="BK8" s="77"/>
      <c r="BL8" s="78"/>
      <c r="BM8" s="75"/>
      <c r="BN8" s="76"/>
      <c r="BO8" s="77"/>
      <c r="BP8" s="78"/>
      <c r="BQ8" s="75"/>
      <c r="BR8" s="76"/>
      <c r="BS8" s="77"/>
      <c r="BT8" s="78"/>
      <c r="BU8" s="75"/>
      <c r="BV8" s="76"/>
      <c r="BW8" s="77"/>
      <c r="BX8" s="78"/>
      <c r="BY8" s="191">
        <f t="shared" si="3"/>
        <v>0</v>
      </c>
      <c r="BZ8" s="192">
        <f t="shared" si="4"/>
        <v>0</v>
      </c>
      <c r="CA8" s="193">
        <f t="shared" si="5"/>
        <v>0</v>
      </c>
      <c r="CC8" s="2"/>
      <c r="CD8" s="2"/>
      <c r="CE8" s="2"/>
      <c r="CF8" s="2"/>
    </row>
    <row r="9" spans="1:84" ht="9.75" customHeight="1">
      <c r="A9" s="176" t="s">
        <v>277</v>
      </c>
      <c r="B9" s="75"/>
      <c r="C9" s="82"/>
      <c r="D9" s="75"/>
      <c r="E9" s="80"/>
      <c r="F9" s="164"/>
      <c r="G9" s="80"/>
      <c r="H9" s="161"/>
      <c r="I9" s="80"/>
      <c r="J9" s="161"/>
      <c r="K9" s="162"/>
      <c r="L9" s="161"/>
      <c r="M9" s="162"/>
      <c r="N9" s="156">
        <f t="shared" si="0"/>
        <v>0</v>
      </c>
      <c r="O9" s="157">
        <f t="shared" si="1"/>
        <v>0</v>
      </c>
      <c r="P9" s="158">
        <f t="shared" si="2"/>
        <v>0</v>
      </c>
      <c r="Q9" s="75"/>
      <c r="R9" s="76"/>
      <c r="S9" s="75"/>
      <c r="T9" s="76"/>
      <c r="U9" s="75"/>
      <c r="V9" s="76"/>
      <c r="W9" s="75"/>
      <c r="X9" s="76"/>
      <c r="Y9" s="75"/>
      <c r="Z9" s="76"/>
      <c r="AA9" s="75"/>
      <c r="AB9" s="76"/>
      <c r="AC9" s="75"/>
      <c r="AD9" s="76"/>
      <c r="AE9" s="75"/>
      <c r="AF9" s="76"/>
      <c r="AG9" s="75"/>
      <c r="AH9" s="76"/>
      <c r="AI9" s="75"/>
      <c r="AJ9" s="76"/>
      <c r="AK9" s="75"/>
      <c r="AL9" s="76"/>
      <c r="AM9" s="75"/>
      <c r="AN9" s="76"/>
      <c r="AO9" s="75"/>
      <c r="AP9" s="76"/>
      <c r="AQ9" s="75"/>
      <c r="AR9" s="76"/>
      <c r="AS9" s="75"/>
      <c r="AT9" s="76"/>
      <c r="AU9" s="75"/>
      <c r="AV9" s="76"/>
      <c r="AW9" s="75"/>
      <c r="AX9" s="76"/>
      <c r="AY9" s="77"/>
      <c r="AZ9" s="78"/>
      <c r="BA9" s="75"/>
      <c r="BB9" s="76"/>
      <c r="BC9" s="77"/>
      <c r="BD9" s="78"/>
      <c r="BE9" s="75"/>
      <c r="BF9" s="76"/>
      <c r="BG9" s="77"/>
      <c r="BH9" s="78"/>
      <c r="BI9" s="75"/>
      <c r="BJ9" s="76"/>
      <c r="BK9" s="77"/>
      <c r="BL9" s="78"/>
      <c r="BM9" s="75"/>
      <c r="BN9" s="76"/>
      <c r="BO9" s="77"/>
      <c r="BP9" s="78"/>
      <c r="BQ9" s="75"/>
      <c r="BR9" s="76"/>
      <c r="BS9" s="77"/>
      <c r="BT9" s="78"/>
      <c r="BU9" s="75"/>
      <c r="BV9" s="76"/>
      <c r="BW9" s="77"/>
      <c r="BX9" s="78"/>
      <c r="BY9" s="191">
        <f t="shared" si="3"/>
        <v>0</v>
      </c>
      <c r="BZ9" s="192">
        <f t="shared" si="4"/>
        <v>0</v>
      </c>
      <c r="CA9" s="193">
        <f t="shared" si="5"/>
        <v>0</v>
      </c>
      <c r="CC9" s="2"/>
      <c r="CD9" s="2"/>
      <c r="CE9" s="2"/>
      <c r="CF9" s="2"/>
    </row>
    <row r="10" spans="1:84" ht="9.75" customHeight="1">
      <c r="A10" s="176" t="s">
        <v>270</v>
      </c>
      <c r="B10" s="75"/>
      <c r="C10" s="82"/>
      <c r="D10" s="75"/>
      <c r="E10" s="80"/>
      <c r="F10" s="164"/>
      <c r="G10" s="80"/>
      <c r="H10" s="161"/>
      <c r="I10" s="80"/>
      <c r="J10" s="161"/>
      <c r="K10" s="162"/>
      <c r="L10" s="161"/>
      <c r="M10" s="162"/>
      <c r="N10" s="156">
        <f t="shared" si="0"/>
        <v>0</v>
      </c>
      <c r="O10" s="157">
        <f t="shared" si="1"/>
        <v>0</v>
      </c>
      <c r="P10" s="158">
        <f t="shared" si="2"/>
        <v>0</v>
      </c>
      <c r="Q10" s="75"/>
      <c r="R10" s="76"/>
      <c r="S10" s="75"/>
      <c r="T10" s="76"/>
      <c r="U10" s="75"/>
      <c r="V10" s="76"/>
      <c r="W10" s="75"/>
      <c r="X10" s="76"/>
      <c r="Y10" s="75"/>
      <c r="Z10" s="76"/>
      <c r="AA10" s="75"/>
      <c r="AB10" s="76"/>
      <c r="AC10" s="75"/>
      <c r="AD10" s="76"/>
      <c r="AE10" s="75"/>
      <c r="AF10" s="76"/>
      <c r="AG10" s="75"/>
      <c r="AH10" s="76"/>
      <c r="AI10" s="75"/>
      <c r="AJ10" s="76"/>
      <c r="AK10" s="75"/>
      <c r="AL10" s="76"/>
      <c r="AM10" s="75"/>
      <c r="AN10" s="76"/>
      <c r="AO10" s="75"/>
      <c r="AP10" s="76"/>
      <c r="AQ10" s="75"/>
      <c r="AR10" s="76"/>
      <c r="AS10" s="75"/>
      <c r="AT10" s="76"/>
      <c r="AU10" s="75"/>
      <c r="AV10" s="76"/>
      <c r="AW10" s="75"/>
      <c r="AX10" s="76"/>
      <c r="AY10" s="77"/>
      <c r="AZ10" s="78"/>
      <c r="BA10" s="75"/>
      <c r="BB10" s="76"/>
      <c r="BC10" s="77"/>
      <c r="BD10" s="78"/>
      <c r="BE10" s="75"/>
      <c r="BF10" s="76"/>
      <c r="BG10" s="77"/>
      <c r="BH10" s="78"/>
      <c r="BI10" s="75"/>
      <c r="BJ10" s="76"/>
      <c r="BK10" s="77"/>
      <c r="BL10" s="78"/>
      <c r="BM10" s="75"/>
      <c r="BN10" s="76"/>
      <c r="BO10" s="77"/>
      <c r="BP10" s="78"/>
      <c r="BQ10" s="75"/>
      <c r="BR10" s="76"/>
      <c r="BS10" s="77"/>
      <c r="BT10" s="78"/>
      <c r="BU10" s="75"/>
      <c r="BV10" s="76"/>
      <c r="BW10" s="77"/>
      <c r="BX10" s="78"/>
      <c r="BY10" s="191">
        <f t="shared" si="3"/>
        <v>0</v>
      </c>
      <c r="BZ10" s="192">
        <f t="shared" si="4"/>
        <v>0</v>
      </c>
      <c r="CA10" s="193">
        <f t="shared" si="5"/>
        <v>0</v>
      </c>
      <c r="CC10" s="2"/>
      <c r="CD10" s="2"/>
      <c r="CE10" s="2"/>
      <c r="CF10" s="2"/>
    </row>
    <row r="11" spans="1:84" ht="9.75" customHeight="1">
      <c r="A11" s="132" t="s">
        <v>275</v>
      </c>
      <c r="B11" s="75"/>
      <c r="C11" s="147"/>
      <c r="D11" s="75"/>
      <c r="E11" s="142"/>
      <c r="F11" s="164"/>
      <c r="G11" s="142"/>
      <c r="H11" s="161"/>
      <c r="I11" s="142"/>
      <c r="J11" s="161"/>
      <c r="K11" s="162"/>
      <c r="L11" s="161"/>
      <c r="M11" s="162"/>
      <c r="N11" s="156">
        <f t="shared" si="0"/>
        <v>0</v>
      </c>
      <c r="O11" s="157">
        <f t="shared" si="1"/>
        <v>0</v>
      </c>
      <c r="P11" s="158">
        <f t="shared" si="2"/>
        <v>0</v>
      </c>
      <c r="Q11" s="75"/>
      <c r="R11" s="76"/>
      <c r="S11" s="75"/>
      <c r="T11" s="76"/>
      <c r="U11" s="75"/>
      <c r="V11" s="76"/>
      <c r="W11" s="75"/>
      <c r="X11" s="76"/>
      <c r="Y11" s="75"/>
      <c r="Z11" s="76"/>
      <c r="AA11" s="75"/>
      <c r="AB11" s="76"/>
      <c r="AC11" s="75"/>
      <c r="AD11" s="76"/>
      <c r="AE11" s="75"/>
      <c r="AF11" s="76"/>
      <c r="AG11" s="75"/>
      <c r="AH11" s="76"/>
      <c r="AI11" s="75"/>
      <c r="AJ11" s="76"/>
      <c r="AK11" s="75"/>
      <c r="AL11" s="76"/>
      <c r="AM11" s="75"/>
      <c r="AN11" s="76"/>
      <c r="AO11" s="75"/>
      <c r="AP11" s="76"/>
      <c r="AQ11" s="75"/>
      <c r="AR11" s="76"/>
      <c r="AS11" s="75"/>
      <c r="AT11" s="76"/>
      <c r="AU11" s="75"/>
      <c r="AV11" s="76"/>
      <c r="AW11" s="75"/>
      <c r="AX11" s="76"/>
      <c r="AY11" s="77"/>
      <c r="AZ11" s="78"/>
      <c r="BA11" s="75"/>
      <c r="BB11" s="76"/>
      <c r="BC11" s="77"/>
      <c r="BD11" s="78"/>
      <c r="BE11" s="75"/>
      <c r="BF11" s="76"/>
      <c r="BG11" s="77"/>
      <c r="BH11" s="78"/>
      <c r="BI11" s="75"/>
      <c r="BJ11" s="76"/>
      <c r="BK11" s="77"/>
      <c r="BL11" s="78"/>
      <c r="BM11" s="75"/>
      <c r="BN11" s="76"/>
      <c r="BO11" s="77"/>
      <c r="BP11" s="78"/>
      <c r="BQ11" s="75"/>
      <c r="BR11" s="76"/>
      <c r="BS11" s="77"/>
      <c r="BT11" s="78"/>
      <c r="BU11" s="75"/>
      <c r="BV11" s="76"/>
      <c r="BW11" s="77"/>
      <c r="BX11" s="78"/>
      <c r="BY11" s="191">
        <f t="shared" si="3"/>
        <v>0</v>
      </c>
      <c r="BZ11" s="192">
        <f t="shared" si="4"/>
        <v>0</v>
      </c>
      <c r="CA11" s="193">
        <f t="shared" si="5"/>
        <v>0</v>
      </c>
      <c r="CC11" s="2"/>
      <c r="CD11" s="2"/>
      <c r="CE11" s="2"/>
      <c r="CF11" s="2"/>
    </row>
    <row r="12" spans="1:84" ht="9.75" customHeight="1">
      <c r="A12" s="132" t="s">
        <v>269</v>
      </c>
      <c r="B12" s="75"/>
      <c r="C12" s="147"/>
      <c r="D12" s="75"/>
      <c r="E12" s="142"/>
      <c r="F12" s="164"/>
      <c r="G12" s="142"/>
      <c r="H12" s="161"/>
      <c r="I12" s="142"/>
      <c r="J12" s="161">
        <v>4</v>
      </c>
      <c r="K12" s="162"/>
      <c r="L12" s="161"/>
      <c r="M12" s="162"/>
      <c r="N12" s="156">
        <f t="shared" si="0"/>
        <v>1</v>
      </c>
      <c r="O12" s="157">
        <f t="shared" si="1"/>
        <v>0</v>
      </c>
      <c r="P12" s="158">
        <f t="shared" si="2"/>
        <v>4</v>
      </c>
      <c r="Q12" s="75"/>
      <c r="R12" s="76"/>
      <c r="S12" s="75"/>
      <c r="T12" s="76"/>
      <c r="U12" s="75"/>
      <c r="V12" s="76"/>
      <c r="W12" s="75"/>
      <c r="X12" s="76"/>
      <c r="Y12" s="75"/>
      <c r="Z12" s="76"/>
      <c r="AA12" s="75"/>
      <c r="AB12" s="76"/>
      <c r="AC12" s="75"/>
      <c r="AD12" s="76"/>
      <c r="AE12" s="75"/>
      <c r="AF12" s="76"/>
      <c r="AG12" s="75"/>
      <c r="AH12" s="76"/>
      <c r="AI12" s="75"/>
      <c r="AJ12" s="76"/>
      <c r="AK12" s="75"/>
      <c r="AL12" s="76"/>
      <c r="AM12" s="75"/>
      <c r="AN12" s="76"/>
      <c r="AO12" s="75"/>
      <c r="AP12" s="76"/>
      <c r="AQ12" s="75"/>
      <c r="AR12" s="76"/>
      <c r="AS12" s="75"/>
      <c r="AT12" s="76"/>
      <c r="AU12" s="75"/>
      <c r="AV12" s="76"/>
      <c r="AW12" s="75"/>
      <c r="AX12" s="76"/>
      <c r="AY12" s="77"/>
      <c r="AZ12" s="78"/>
      <c r="BA12" s="75"/>
      <c r="BB12" s="76"/>
      <c r="BC12" s="77"/>
      <c r="BD12" s="78"/>
      <c r="BE12" s="75"/>
      <c r="BF12" s="76"/>
      <c r="BG12" s="77"/>
      <c r="BH12" s="78"/>
      <c r="BI12" s="75"/>
      <c r="BJ12" s="76"/>
      <c r="BK12" s="77"/>
      <c r="BL12" s="78"/>
      <c r="BM12" s="75"/>
      <c r="BN12" s="76"/>
      <c r="BO12" s="77"/>
      <c r="BP12" s="78"/>
      <c r="BQ12" s="75"/>
      <c r="BR12" s="76"/>
      <c r="BS12" s="77"/>
      <c r="BT12" s="78"/>
      <c r="BU12" s="75"/>
      <c r="BV12" s="76"/>
      <c r="BW12" s="77"/>
      <c r="BX12" s="78"/>
      <c r="BY12" s="191">
        <f t="shared" si="3"/>
        <v>0</v>
      </c>
      <c r="BZ12" s="192">
        <f t="shared" si="4"/>
        <v>0</v>
      </c>
      <c r="CA12" s="193">
        <f t="shared" si="5"/>
        <v>0</v>
      </c>
      <c r="CC12" s="2"/>
      <c r="CD12" s="2"/>
      <c r="CE12" s="2"/>
      <c r="CF12" s="2"/>
    </row>
    <row r="13" spans="1:84" ht="9.75" customHeight="1">
      <c r="A13" s="132" t="s">
        <v>271</v>
      </c>
      <c r="B13" s="75"/>
      <c r="C13" s="147"/>
      <c r="D13" s="75"/>
      <c r="E13" s="142"/>
      <c r="F13" s="164"/>
      <c r="G13" s="142"/>
      <c r="H13" s="161"/>
      <c r="I13" s="142"/>
      <c r="J13" s="161"/>
      <c r="K13" s="162"/>
      <c r="L13" s="161"/>
      <c r="M13" s="162"/>
      <c r="N13" s="156">
        <f t="shared" si="0"/>
        <v>0</v>
      </c>
      <c r="O13" s="157">
        <f t="shared" si="1"/>
        <v>0</v>
      </c>
      <c r="P13" s="158">
        <f t="shared" si="2"/>
        <v>0</v>
      </c>
      <c r="Q13" s="75"/>
      <c r="R13" s="76"/>
      <c r="S13" s="75"/>
      <c r="T13" s="76"/>
      <c r="U13" s="75"/>
      <c r="V13" s="76"/>
      <c r="W13" s="75"/>
      <c r="X13" s="76"/>
      <c r="Y13" s="75"/>
      <c r="Z13" s="76"/>
      <c r="AA13" s="75"/>
      <c r="AB13" s="76"/>
      <c r="AC13" s="75"/>
      <c r="AD13" s="76"/>
      <c r="AE13" s="75"/>
      <c r="AF13" s="76"/>
      <c r="AG13" s="75"/>
      <c r="AH13" s="76"/>
      <c r="AI13" s="75"/>
      <c r="AJ13" s="76"/>
      <c r="AK13" s="75"/>
      <c r="AL13" s="76"/>
      <c r="AM13" s="75"/>
      <c r="AN13" s="76"/>
      <c r="AO13" s="75"/>
      <c r="AP13" s="76"/>
      <c r="AQ13" s="75"/>
      <c r="AR13" s="76"/>
      <c r="AS13" s="75"/>
      <c r="AT13" s="76"/>
      <c r="AU13" s="75"/>
      <c r="AV13" s="76"/>
      <c r="AW13" s="75"/>
      <c r="AX13" s="76"/>
      <c r="AY13" s="77"/>
      <c r="AZ13" s="78"/>
      <c r="BA13" s="75"/>
      <c r="BB13" s="76"/>
      <c r="BC13" s="77"/>
      <c r="BD13" s="78"/>
      <c r="BE13" s="75"/>
      <c r="BF13" s="76"/>
      <c r="BG13" s="77"/>
      <c r="BH13" s="78"/>
      <c r="BI13" s="75"/>
      <c r="BJ13" s="76"/>
      <c r="BK13" s="77"/>
      <c r="BL13" s="78"/>
      <c r="BM13" s="75"/>
      <c r="BN13" s="76"/>
      <c r="BO13" s="77"/>
      <c r="BP13" s="78"/>
      <c r="BQ13" s="75"/>
      <c r="BR13" s="76"/>
      <c r="BS13" s="77"/>
      <c r="BT13" s="78"/>
      <c r="BU13" s="75"/>
      <c r="BV13" s="76"/>
      <c r="BW13" s="77"/>
      <c r="BX13" s="78"/>
      <c r="BY13" s="191">
        <f t="shared" si="3"/>
        <v>0</v>
      </c>
      <c r="BZ13" s="192">
        <f t="shared" si="4"/>
        <v>0</v>
      </c>
      <c r="CA13" s="193">
        <f t="shared" si="5"/>
        <v>0</v>
      </c>
      <c r="CC13" s="2"/>
      <c r="CD13" s="2"/>
      <c r="CE13" s="2"/>
      <c r="CF13" s="2"/>
    </row>
    <row r="14" spans="1:84" ht="9.75" customHeight="1">
      <c r="A14" s="132" t="s">
        <v>231</v>
      </c>
      <c r="B14" s="75">
        <v>90</v>
      </c>
      <c r="C14" s="147"/>
      <c r="D14" s="75">
        <v>90</v>
      </c>
      <c r="E14" s="142"/>
      <c r="F14" s="164">
        <v>90</v>
      </c>
      <c r="G14" s="142"/>
      <c r="H14" s="161">
        <v>90</v>
      </c>
      <c r="I14" s="142"/>
      <c r="J14" s="161">
        <v>90</v>
      </c>
      <c r="K14" s="162"/>
      <c r="L14" s="161">
        <v>90</v>
      </c>
      <c r="M14" s="162"/>
      <c r="N14" s="156">
        <f t="shared" si="0"/>
        <v>6</v>
      </c>
      <c r="O14" s="157">
        <f t="shared" si="1"/>
        <v>0</v>
      </c>
      <c r="P14" s="158">
        <f t="shared" si="2"/>
        <v>540</v>
      </c>
      <c r="Q14" s="75"/>
      <c r="R14" s="76"/>
      <c r="S14" s="75"/>
      <c r="T14" s="76"/>
      <c r="U14" s="75"/>
      <c r="V14" s="76"/>
      <c r="W14" s="75"/>
      <c r="X14" s="76"/>
      <c r="Y14" s="75"/>
      <c r="Z14" s="76"/>
      <c r="AA14" s="75"/>
      <c r="AB14" s="76"/>
      <c r="AC14" s="75"/>
      <c r="AD14" s="76"/>
      <c r="AE14" s="75">
        <v>90</v>
      </c>
      <c r="AF14" s="76"/>
      <c r="AG14" s="75">
        <v>90</v>
      </c>
      <c r="AH14" s="76"/>
      <c r="AI14" s="75"/>
      <c r="AJ14" s="76"/>
      <c r="AK14" s="75"/>
      <c r="AL14" s="76"/>
      <c r="AM14" s="75"/>
      <c r="AN14" s="76"/>
      <c r="AO14" s="75"/>
      <c r="AP14" s="76"/>
      <c r="AQ14" s="75"/>
      <c r="AR14" s="76"/>
      <c r="AS14" s="75"/>
      <c r="AT14" s="76"/>
      <c r="AU14" s="75"/>
      <c r="AV14" s="76"/>
      <c r="AW14" s="75"/>
      <c r="AX14" s="76"/>
      <c r="AY14" s="77"/>
      <c r="AZ14" s="78"/>
      <c r="BA14" s="75"/>
      <c r="BB14" s="76"/>
      <c r="BC14" s="77">
        <v>45</v>
      </c>
      <c r="BD14" s="78"/>
      <c r="BE14" s="75">
        <v>90</v>
      </c>
      <c r="BF14" s="76"/>
      <c r="BG14" s="77">
        <v>90</v>
      </c>
      <c r="BH14" s="78"/>
      <c r="BI14" s="75">
        <v>90</v>
      </c>
      <c r="BJ14" s="76"/>
      <c r="BK14" s="77">
        <v>90</v>
      </c>
      <c r="BL14" s="78"/>
      <c r="BM14" s="75">
        <v>90</v>
      </c>
      <c r="BN14" s="76"/>
      <c r="BO14" s="77">
        <v>90</v>
      </c>
      <c r="BP14" s="78"/>
      <c r="BQ14" s="75">
        <v>90</v>
      </c>
      <c r="BR14" s="76"/>
      <c r="BS14" s="77">
        <v>90</v>
      </c>
      <c r="BT14" s="78"/>
      <c r="BU14" s="75">
        <v>90</v>
      </c>
      <c r="BV14" s="76"/>
      <c r="BW14" s="77">
        <v>90</v>
      </c>
      <c r="BX14" s="78"/>
      <c r="BY14" s="191">
        <f t="shared" si="3"/>
        <v>13</v>
      </c>
      <c r="BZ14" s="192">
        <f t="shared" si="4"/>
        <v>0</v>
      </c>
      <c r="CA14" s="193">
        <f t="shared" si="5"/>
        <v>1125</v>
      </c>
      <c r="CC14" s="2"/>
      <c r="CD14" s="2"/>
      <c r="CE14" s="2"/>
      <c r="CF14" s="2"/>
    </row>
    <row r="15" spans="1:84" ht="9.75" customHeight="1">
      <c r="A15" s="132" t="s">
        <v>262</v>
      </c>
      <c r="B15" s="75">
        <v>79</v>
      </c>
      <c r="C15" s="147">
        <v>1</v>
      </c>
      <c r="D15" s="75">
        <v>26</v>
      </c>
      <c r="E15" s="142"/>
      <c r="F15" s="164">
        <v>90</v>
      </c>
      <c r="G15" s="142">
        <v>3</v>
      </c>
      <c r="H15" s="161">
        <v>69</v>
      </c>
      <c r="I15" s="142"/>
      <c r="J15" s="161"/>
      <c r="K15" s="162"/>
      <c r="L15" s="161">
        <v>17</v>
      </c>
      <c r="M15" s="162"/>
      <c r="N15" s="156">
        <f t="shared" si="0"/>
        <v>5</v>
      </c>
      <c r="O15" s="157">
        <f t="shared" si="1"/>
        <v>4</v>
      </c>
      <c r="P15" s="158">
        <f t="shared" si="2"/>
        <v>281</v>
      </c>
      <c r="Q15" s="75"/>
      <c r="R15" s="76"/>
      <c r="S15" s="75">
        <v>26</v>
      </c>
      <c r="T15" s="76"/>
      <c r="U15" s="75">
        <v>28</v>
      </c>
      <c r="V15" s="76">
        <v>1</v>
      </c>
      <c r="W15" s="75">
        <v>19</v>
      </c>
      <c r="X15" s="76"/>
      <c r="Y15" s="75">
        <v>90</v>
      </c>
      <c r="Z15" s="76"/>
      <c r="AA15" s="75">
        <v>90</v>
      </c>
      <c r="AB15" s="76"/>
      <c r="AC15" s="75">
        <v>90</v>
      </c>
      <c r="AD15" s="76"/>
      <c r="AE15" s="75">
        <v>90</v>
      </c>
      <c r="AF15" s="76"/>
      <c r="AG15" s="75">
        <v>89</v>
      </c>
      <c r="AH15" s="76">
        <v>1</v>
      </c>
      <c r="AI15" s="75">
        <v>90</v>
      </c>
      <c r="AJ15" s="76">
        <v>1</v>
      </c>
      <c r="AK15" s="75">
        <v>90</v>
      </c>
      <c r="AL15" s="76"/>
      <c r="AM15" s="75">
        <v>90</v>
      </c>
      <c r="AN15" s="76">
        <v>2</v>
      </c>
      <c r="AO15" s="75">
        <v>90</v>
      </c>
      <c r="AP15" s="76"/>
      <c r="AQ15" s="75">
        <v>90</v>
      </c>
      <c r="AR15" s="76"/>
      <c r="AS15" s="75">
        <v>67</v>
      </c>
      <c r="AT15" s="76"/>
      <c r="AU15" s="75">
        <v>90</v>
      </c>
      <c r="AV15" s="76"/>
      <c r="AW15" s="75">
        <v>90</v>
      </c>
      <c r="AX15" s="76"/>
      <c r="AY15" s="77">
        <v>90</v>
      </c>
      <c r="AZ15" s="78"/>
      <c r="BA15" s="75">
        <v>79</v>
      </c>
      <c r="BB15" s="76">
        <v>2</v>
      </c>
      <c r="BC15" s="77">
        <v>90</v>
      </c>
      <c r="BD15" s="78"/>
      <c r="BE15" s="75">
        <v>90</v>
      </c>
      <c r="BF15" s="76">
        <v>1</v>
      </c>
      <c r="BG15" s="77">
        <v>75</v>
      </c>
      <c r="BH15" s="78">
        <v>2</v>
      </c>
      <c r="BI15" s="75">
        <v>89</v>
      </c>
      <c r="BJ15" s="76">
        <v>1</v>
      </c>
      <c r="BK15" s="77">
        <v>90</v>
      </c>
      <c r="BL15" s="78"/>
      <c r="BM15" s="75">
        <v>90</v>
      </c>
      <c r="BN15" s="76"/>
      <c r="BO15" s="77">
        <v>90</v>
      </c>
      <c r="BP15" s="78"/>
      <c r="BQ15" s="75">
        <v>90</v>
      </c>
      <c r="BR15" s="76">
        <v>1</v>
      </c>
      <c r="BS15" s="77">
        <v>90</v>
      </c>
      <c r="BT15" s="78"/>
      <c r="BU15" s="75">
        <v>85</v>
      </c>
      <c r="BV15" s="76">
        <v>1</v>
      </c>
      <c r="BW15" s="77">
        <v>80</v>
      </c>
      <c r="BX15" s="78"/>
      <c r="BY15" s="191">
        <f t="shared" si="3"/>
        <v>29</v>
      </c>
      <c r="BZ15" s="192">
        <f t="shared" si="4"/>
        <v>13</v>
      </c>
      <c r="CA15" s="193">
        <f t="shared" si="5"/>
        <v>2347</v>
      </c>
      <c r="CC15" s="2"/>
      <c r="CD15" s="2"/>
      <c r="CE15" s="2"/>
      <c r="CF15" s="2"/>
    </row>
    <row r="16" spans="1:84" ht="9.75" customHeight="1">
      <c r="A16" s="132" t="s">
        <v>272</v>
      </c>
      <c r="B16" s="75"/>
      <c r="C16" s="147"/>
      <c r="D16" s="75"/>
      <c r="E16" s="142"/>
      <c r="F16" s="164"/>
      <c r="G16" s="142"/>
      <c r="H16" s="161"/>
      <c r="I16" s="142"/>
      <c r="J16" s="161"/>
      <c r="K16" s="162"/>
      <c r="L16" s="161"/>
      <c r="M16" s="162"/>
      <c r="N16" s="156">
        <f t="shared" si="0"/>
        <v>0</v>
      </c>
      <c r="O16" s="157">
        <f t="shared" si="1"/>
        <v>0</v>
      </c>
      <c r="P16" s="158">
        <f t="shared" si="2"/>
        <v>0</v>
      </c>
      <c r="Q16" s="75"/>
      <c r="R16" s="76"/>
      <c r="S16" s="75"/>
      <c r="T16" s="76"/>
      <c r="U16" s="75"/>
      <c r="V16" s="76"/>
      <c r="W16" s="75"/>
      <c r="X16" s="76"/>
      <c r="Y16" s="75"/>
      <c r="Z16" s="76"/>
      <c r="AA16" s="75"/>
      <c r="AB16" s="76"/>
      <c r="AC16" s="75"/>
      <c r="AD16" s="76"/>
      <c r="AE16" s="75"/>
      <c r="AF16" s="76"/>
      <c r="AG16" s="75"/>
      <c r="AH16" s="76"/>
      <c r="AI16" s="75"/>
      <c r="AJ16" s="76"/>
      <c r="AK16" s="75"/>
      <c r="AL16" s="76"/>
      <c r="AM16" s="75"/>
      <c r="AN16" s="76"/>
      <c r="AO16" s="75"/>
      <c r="AP16" s="76"/>
      <c r="AQ16" s="75"/>
      <c r="AR16" s="76"/>
      <c r="AS16" s="75"/>
      <c r="AT16" s="76"/>
      <c r="AU16" s="75"/>
      <c r="AV16" s="76"/>
      <c r="AW16" s="75"/>
      <c r="AX16" s="76"/>
      <c r="AY16" s="77"/>
      <c r="AZ16" s="78"/>
      <c r="BA16" s="75"/>
      <c r="BB16" s="76"/>
      <c r="BC16" s="77"/>
      <c r="BD16" s="78"/>
      <c r="BE16" s="75"/>
      <c r="BF16" s="76"/>
      <c r="BG16" s="77"/>
      <c r="BH16" s="78"/>
      <c r="BI16" s="75"/>
      <c r="BJ16" s="76"/>
      <c r="BK16" s="77"/>
      <c r="BL16" s="78"/>
      <c r="BM16" s="75"/>
      <c r="BN16" s="76"/>
      <c r="BO16" s="77"/>
      <c r="BP16" s="78"/>
      <c r="BQ16" s="75"/>
      <c r="BR16" s="76"/>
      <c r="BS16" s="77"/>
      <c r="BT16" s="78"/>
      <c r="BU16" s="75"/>
      <c r="BV16" s="76"/>
      <c r="BW16" s="77"/>
      <c r="BX16" s="78"/>
      <c r="BY16" s="191">
        <f t="shared" si="3"/>
        <v>0</v>
      </c>
      <c r="BZ16" s="192">
        <f t="shared" si="4"/>
        <v>0</v>
      </c>
      <c r="CA16" s="193">
        <f t="shared" si="5"/>
        <v>0</v>
      </c>
      <c r="CC16" s="2"/>
      <c r="CD16" s="2"/>
      <c r="CE16" s="2"/>
      <c r="CF16" s="2"/>
    </row>
    <row r="17" spans="1:84" ht="9.75" customHeight="1">
      <c r="A17" s="176" t="s">
        <v>222</v>
      </c>
      <c r="B17" s="75"/>
      <c r="C17" s="147"/>
      <c r="D17" s="75"/>
      <c r="E17" s="142"/>
      <c r="F17" s="164"/>
      <c r="G17" s="142"/>
      <c r="H17" s="161"/>
      <c r="I17" s="142"/>
      <c r="J17" s="161"/>
      <c r="K17" s="162"/>
      <c r="L17" s="161"/>
      <c r="M17" s="162"/>
      <c r="N17" s="156">
        <f t="shared" si="0"/>
        <v>0</v>
      </c>
      <c r="O17" s="157">
        <f t="shared" si="1"/>
        <v>0</v>
      </c>
      <c r="P17" s="158">
        <f t="shared" si="2"/>
        <v>0</v>
      </c>
      <c r="Q17" s="75"/>
      <c r="R17" s="76"/>
      <c r="S17" s="75"/>
      <c r="T17" s="76"/>
      <c r="U17" s="75"/>
      <c r="V17" s="76"/>
      <c r="W17" s="75"/>
      <c r="X17" s="76"/>
      <c r="Y17" s="75"/>
      <c r="Z17" s="76"/>
      <c r="AA17" s="75"/>
      <c r="AB17" s="76"/>
      <c r="AC17" s="75"/>
      <c r="AD17" s="76"/>
      <c r="AE17" s="75"/>
      <c r="AF17" s="76"/>
      <c r="AG17" s="75"/>
      <c r="AH17" s="76"/>
      <c r="AI17" s="75"/>
      <c r="AJ17" s="76"/>
      <c r="AK17" s="75"/>
      <c r="AL17" s="76"/>
      <c r="AM17" s="75"/>
      <c r="AN17" s="76"/>
      <c r="AO17" s="75"/>
      <c r="AP17" s="76"/>
      <c r="AQ17" s="75"/>
      <c r="AR17" s="76"/>
      <c r="AS17" s="75"/>
      <c r="AT17" s="76"/>
      <c r="AU17" s="75"/>
      <c r="AV17" s="76"/>
      <c r="AW17" s="75"/>
      <c r="AX17" s="76"/>
      <c r="AY17" s="77"/>
      <c r="AZ17" s="78"/>
      <c r="BA17" s="75"/>
      <c r="BB17" s="76"/>
      <c r="BC17" s="77"/>
      <c r="BD17" s="78"/>
      <c r="BE17" s="75"/>
      <c r="BF17" s="76"/>
      <c r="BG17" s="77"/>
      <c r="BH17" s="78"/>
      <c r="BI17" s="75"/>
      <c r="BJ17" s="76"/>
      <c r="BK17" s="77"/>
      <c r="BL17" s="78"/>
      <c r="BM17" s="75"/>
      <c r="BN17" s="76"/>
      <c r="BO17" s="77"/>
      <c r="BP17" s="78"/>
      <c r="BQ17" s="75"/>
      <c r="BR17" s="76"/>
      <c r="BS17" s="77"/>
      <c r="BT17" s="78"/>
      <c r="BU17" s="75"/>
      <c r="BV17" s="76"/>
      <c r="BW17" s="77"/>
      <c r="BX17" s="78"/>
      <c r="BY17" s="191">
        <f t="shared" si="3"/>
        <v>0</v>
      </c>
      <c r="BZ17" s="192">
        <f t="shared" si="4"/>
        <v>0</v>
      </c>
      <c r="CA17" s="193">
        <f t="shared" si="5"/>
        <v>0</v>
      </c>
      <c r="CC17" s="2"/>
      <c r="CD17" s="2"/>
      <c r="CE17" s="2"/>
      <c r="CF17" s="2"/>
    </row>
    <row r="18" spans="1:84" ht="9.75" customHeight="1">
      <c r="A18" s="176" t="s">
        <v>283</v>
      </c>
      <c r="B18" s="75"/>
      <c r="C18" s="147"/>
      <c r="D18" s="75"/>
      <c r="E18" s="142"/>
      <c r="F18" s="164"/>
      <c r="G18" s="142"/>
      <c r="H18" s="161"/>
      <c r="I18" s="142"/>
      <c r="J18" s="161"/>
      <c r="K18" s="162"/>
      <c r="L18" s="161"/>
      <c r="M18" s="162"/>
      <c r="N18" s="156"/>
      <c r="O18" s="157"/>
      <c r="P18" s="158"/>
      <c r="Q18" s="75"/>
      <c r="R18" s="76"/>
      <c r="S18" s="75"/>
      <c r="T18" s="76"/>
      <c r="U18" s="75"/>
      <c r="V18" s="76"/>
      <c r="W18" s="75"/>
      <c r="X18" s="76"/>
      <c r="Y18" s="75"/>
      <c r="Z18" s="76"/>
      <c r="AA18" s="75"/>
      <c r="AB18" s="76"/>
      <c r="AC18" s="75"/>
      <c r="AD18" s="76"/>
      <c r="AE18" s="75"/>
      <c r="AF18" s="76"/>
      <c r="AG18" s="75"/>
      <c r="AH18" s="76"/>
      <c r="AI18" s="75"/>
      <c r="AJ18" s="76"/>
      <c r="AK18" s="75"/>
      <c r="AL18" s="76"/>
      <c r="AM18" s="75"/>
      <c r="AN18" s="76"/>
      <c r="AO18" s="75"/>
      <c r="AP18" s="76"/>
      <c r="AQ18" s="75"/>
      <c r="AR18" s="76"/>
      <c r="AS18" s="75"/>
      <c r="AT18" s="76"/>
      <c r="AU18" s="75"/>
      <c r="AV18" s="76"/>
      <c r="AW18" s="75"/>
      <c r="AX18" s="76"/>
      <c r="AY18" s="77"/>
      <c r="AZ18" s="78"/>
      <c r="BA18" s="75"/>
      <c r="BB18" s="76"/>
      <c r="BC18" s="77"/>
      <c r="BD18" s="78"/>
      <c r="BE18" s="75"/>
      <c r="BF18" s="76"/>
      <c r="BG18" s="77"/>
      <c r="BH18" s="78"/>
      <c r="BI18" s="75"/>
      <c r="BJ18" s="76"/>
      <c r="BK18" s="77"/>
      <c r="BL18" s="78"/>
      <c r="BM18" s="75"/>
      <c r="BN18" s="76"/>
      <c r="BO18" s="77"/>
      <c r="BP18" s="78"/>
      <c r="BQ18" s="75"/>
      <c r="BR18" s="76"/>
      <c r="BS18" s="77"/>
      <c r="BT18" s="78"/>
      <c r="BU18" s="75"/>
      <c r="BV18" s="76"/>
      <c r="BW18" s="77"/>
      <c r="BX18" s="78"/>
      <c r="BY18" s="191"/>
      <c r="BZ18" s="192"/>
      <c r="CA18" s="193"/>
      <c r="CC18" s="2"/>
      <c r="CD18" s="2"/>
      <c r="CE18" s="2"/>
      <c r="CF18" s="2"/>
    </row>
    <row r="19" spans="1:84" ht="9.75" customHeight="1">
      <c r="A19" s="176" t="s">
        <v>261</v>
      </c>
      <c r="B19" s="75">
        <v>72</v>
      </c>
      <c r="C19" s="147"/>
      <c r="D19" s="75">
        <v>90</v>
      </c>
      <c r="E19" s="142"/>
      <c r="F19" s="164">
        <v>90</v>
      </c>
      <c r="G19" s="142"/>
      <c r="H19" s="161">
        <v>90</v>
      </c>
      <c r="I19" s="142"/>
      <c r="J19" s="161">
        <v>79</v>
      </c>
      <c r="K19" s="162"/>
      <c r="L19" s="161">
        <v>90</v>
      </c>
      <c r="M19" s="162"/>
      <c r="N19" s="156">
        <f t="shared" si="0"/>
        <v>6</v>
      </c>
      <c r="O19" s="157">
        <f t="shared" si="1"/>
        <v>0</v>
      </c>
      <c r="P19" s="158">
        <f t="shared" si="2"/>
        <v>511</v>
      </c>
      <c r="Q19" s="75"/>
      <c r="R19" s="76"/>
      <c r="S19" s="75">
        <v>90</v>
      </c>
      <c r="T19" s="76"/>
      <c r="U19" s="75">
        <v>90</v>
      </c>
      <c r="V19" s="76"/>
      <c r="W19" s="75">
        <v>80</v>
      </c>
      <c r="X19" s="76"/>
      <c r="Y19" s="75">
        <v>90</v>
      </c>
      <c r="Z19" s="76"/>
      <c r="AA19" s="75">
        <v>90</v>
      </c>
      <c r="AB19" s="76"/>
      <c r="AC19" s="75">
        <v>57</v>
      </c>
      <c r="AD19" s="76"/>
      <c r="AE19" s="75">
        <v>90</v>
      </c>
      <c r="AF19" s="76">
        <v>1</v>
      </c>
      <c r="AG19" s="75">
        <v>90</v>
      </c>
      <c r="AH19" s="76"/>
      <c r="AI19" s="75">
        <v>87</v>
      </c>
      <c r="AJ19" s="76"/>
      <c r="AK19" s="75">
        <v>73</v>
      </c>
      <c r="AL19" s="76"/>
      <c r="AM19" s="75">
        <v>81</v>
      </c>
      <c r="AN19" s="76"/>
      <c r="AO19" s="75">
        <v>77</v>
      </c>
      <c r="AP19" s="76"/>
      <c r="AQ19" s="75">
        <v>6</v>
      </c>
      <c r="AR19" s="76"/>
      <c r="AS19" s="75">
        <v>90</v>
      </c>
      <c r="AT19" s="76"/>
      <c r="AU19" s="75">
        <v>90</v>
      </c>
      <c r="AV19" s="76"/>
      <c r="AW19" s="75"/>
      <c r="AX19" s="76"/>
      <c r="AY19" s="77"/>
      <c r="AZ19" s="78"/>
      <c r="BA19" s="75">
        <v>62</v>
      </c>
      <c r="BB19" s="76">
        <v>1</v>
      </c>
      <c r="BC19" s="77">
        <v>90</v>
      </c>
      <c r="BD19" s="78"/>
      <c r="BE19" s="75">
        <v>90</v>
      </c>
      <c r="BF19" s="76"/>
      <c r="BG19" s="77">
        <v>90</v>
      </c>
      <c r="BH19" s="78"/>
      <c r="BI19" s="75">
        <v>75</v>
      </c>
      <c r="BJ19" s="76"/>
      <c r="BK19" s="77">
        <v>90</v>
      </c>
      <c r="BL19" s="78"/>
      <c r="BM19" s="75">
        <v>90</v>
      </c>
      <c r="BN19" s="76"/>
      <c r="BO19" s="77">
        <v>90</v>
      </c>
      <c r="BP19" s="78"/>
      <c r="BQ19" s="75">
        <v>82</v>
      </c>
      <c r="BR19" s="76"/>
      <c r="BS19" s="77">
        <v>45</v>
      </c>
      <c r="BT19" s="78"/>
      <c r="BU19" s="75">
        <v>7</v>
      </c>
      <c r="BV19" s="76"/>
      <c r="BW19" s="77"/>
      <c r="BX19" s="78"/>
      <c r="BY19" s="191">
        <f t="shared" si="3"/>
        <v>26</v>
      </c>
      <c r="BZ19" s="192">
        <f t="shared" si="4"/>
        <v>2</v>
      </c>
      <c r="CA19" s="193">
        <f t="shared" si="5"/>
        <v>1992</v>
      </c>
      <c r="CC19" s="2"/>
      <c r="CD19" s="2"/>
      <c r="CE19" s="2"/>
      <c r="CF19" s="2"/>
    </row>
    <row r="20" spans="1:84" ht="9.75" customHeight="1">
      <c r="A20" s="132" t="s">
        <v>232</v>
      </c>
      <c r="B20" s="75"/>
      <c r="C20" s="147"/>
      <c r="D20" s="75">
        <v>14</v>
      </c>
      <c r="E20" s="142"/>
      <c r="F20" s="164">
        <v>90</v>
      </c>
      <c r="G20" s="142"/>
      <c r="H20" s="161"/>
      <c r="I20" s="142"/>
      <c r="J20" s="161">
        <v>90</v>
      </c>
      <c r="K20" s="162"/>
      <c r="L20" s="161">
        <v>77</v>
      </c>
      <c r="M20" s="162"/>
      <c r="N20" s="156">
        <f t="shared" si="0"/>
        <v>4</v>
      </c>
      <c r="O20" s="157">
        <f t="shared" si="1"/>
        <v>0</v>
      </c>
      <c r="P20" s="158">
        <f t="shared" si="2"/>
        <v>271</v>
      </c>
      <c r="Q20" s="75"/>
      <c r="R20" s="76"/>
      <c r="S20" s="75">
        <v>90</v>
      </c>
      <c r="T20" s="76"/>
      <c r="U20" s="75"/>
      <c r="V20" s="76"/>
      <c r="W20" s="75"/>
      <c r="X20" s="76"/>
      <c r="Y20" s="75"/>
      <c r="Z20" s="76"/>
      <c r="AA20" s="75"/>
      <c r="AB20" s="76"/>
      <c r="AC20" s="75">
        <v>90</v>
      </c>
      <c r="AD20" s="76"/>
      <c r="AE20" s="75">
        <v>88</v>
      </c>
      <c r="AF20" s="76"/>
      <c r="AG20" s="75">
        <v>90</v>
      </c>
      <c r="AH20" s="76"/>
      <c r="AI20" s="75">
        <v>78</v>
      </c>
      <c r="AJ20" s="76"/>
      <c r="AK20" s="75"/>
      <c r="AL20" s="76"/>
      <c r="AM20" s="75"/>
      <c r="AN20" s="76"/>
      <c r="AO20" s="75"/>
      <c r="AP20" s="76"/>
      <c r="AQ20" s="75"/>
      <c r="AR20" s="76"/>
      <c r="AS20" s="75">
        <v>90</v>
      </c>
      <c r="AT20" s="76"/>
      <c r="AU20" s="75">
        <v>90</v>
      </c>
      <c r="AV20" s="76"/>
      <c r="AW20" s="75">
        <v>90</v>
      </c>
      <c r="AX20" s="76"/>
      <c r="AY20" s="77">
        <v>86</v>
      </c>
      <c r="AZ20" s="78"/>
      <c r="BA20" s="75">
        <v>90</v>
      </c>
      <c r="BB20" s="76"/>
      <c r="BC20" s="77">
        <v>90</v>
      </c>
      <c r="BD20" s="78"/>
      <c r="BE20" s="75"/>
      <c r="BF20" s="76"/>
      <c r="BG20" s="77">
        <v>90</v>
      </c>
      <c r="BH20" s="78">
        <v>1</v>
      </c>
      <c r="BI20" s="75"/>
      <c r="BJ20" s="76"/>
      <c r="BK20" s="77"/>
      <c r="BL20" s="78"/>
      <c r="BM20" s="75"/>
      <c r="BN20" s="76"/>
      <c r="BO20" s="77"/>
      <c r="BP20" s="78"/>
      <c r="BQ20" s="75"/>
      <c r="BR20" s="76"/>
      <c r="BS20" s="77"/>
      <c r="BT20" s="78"/>
      <c r="BU20" s="75">
        <v>90</v>
      </c>
      <c r="BV20" s="76"/>
      <c r="BW20" s="77">
        <v>90</v>
      </c>
      <c r="BX20" s="78"/>
      <c r="BY20" s="191">
        <f t="shared" si="3"/>
        <v>14</v>
      </c>
      <c r="BZ20" s="192">
        <f t="shared" si="4"/>
        <v>1</v>
      </c>
      <c r="CA20" s="193">
        <f t="shared" si="5"/>
        <v>1242</v>
      </c>
      <c r="CC20" s="2"/>
      <c r="CD20" s="2"/>
      <c r="CE20" s="2"/>
      <c r="CF20" s="2"/>
    </row>
    <row r="21" spans="1:84" ht="9.75" customHeight="1">
      <c r="A21" s="132" t="s">
        <v>211</v>
      </c>
      <c r="B21" s="75"/>
      <c r="C21" s="147"/>
      <c r="D21" s="75">
        <v>90</v>
      </c>
      <c r="E21" s="142"/>
      <c r="F21" s="164">
        <v>86</v>
      </c>
      <c r="G21" s="142">
        <v>1</v>
      </c>
      <c r="H21" s="161">
        <v>90</v>
      </c>
      <c r="I21" s="142"/>
      <c r="J21" s="161"/>
      <c r="K21" s="162"/>
      <c r="L21" s="161"/>
      <c r="M21" s="162"/>
      <c r="N21" s="156">
        <f t="shared" si="0"/>
        <v>3</v>
      </c>
      <c r="O21" s="157">
        <f t="shared" si="1"/>
        <v>1</v>
      </c>
      <c r="P21" s="158">
        <f t="shared" si="2"/>
        <v>266</v>
      </c>
      <c r="Q21" s="75">
        <v>90</v>
      </c>
      <c r="R21" s="76"/>
      <c r="S21" s="75">
        <v>76</v>
      </c>
      <c r="T21" s="76"/>
      <c r="U21" s="75">
        <v>90</v>
      </c>
      <c r="V21" s="76">
        <v>1</v>
      </c>
      <c r="W21" s="75">
        <v>90</v>
      </c>
      <c r="X21" s="76"/>
      <c r="Y21" s="75">
        <v>84</v>
      </c>
      <c r="Z21" s="76"/>
      <c r="AA21" s="75">
        <v>90</v>
      </c>
      <c r="AB21" s="76"/>
      <c r="AC21" s="75">
        <v>71</v>
      </c>
      <c r="AD21" s="76"/>
      <c r="AE21" s="75"/>
      <c r="AF21" s="76"/>
      <c r="AG21" s="75">
        <v>27</v>
      </c>
      <c r="AH21" s="76"/>
      <c r="AI21" s="75">
        <v>90</v>
      </c>
      <c r="AJ21" s="76"/>
      <c r="AK21" s="75">
        <v>90</v>
      </c>
      <c r="AL21" s="76"/>
      <c r="AM21" s="75">
        <v>90</v>
      </c>
      <c r="AN21" s="76"/>
      <c r="AO21" s="75">
        <v>80</v>
      </c>
      <c r="AP21" s="76"/>
      <c r="AQ21" s="75">
        <v>90</v>
      </c>
      <c r="AR21" s="76"/>
      <c r="AS21" s="75">
        <v>23</v>
      </c>
      <c r="AT21" s="76"/>
      <c r="AU21" s="75">
        <v>86</v>
      </c>
      <c r="AV21" s="76"/>
      <c r="AW21" s="75">
        <v>8</v>
      </c>
      <c r="AX21" s="76"/>
      <c r="AY21" s="77">
        <v>16</v>
      </c>
      <c r="AZ21" s="78"/>
      <c r="BA21" s="75">
        <v>90</v>
      </c>
      <c r="BB21" s="76"/>
      <c r="BC21" s="77">
        <v>77</v>
      </c>
      <c r="BD21" s="78"/>
      <c r="BE21" s="75">
        <v>90</v>
      </c>
      <c r="BF21" s="76"/>
      <c r="BG21" s="77">
        <v>77</v>
      </c>
      <c r="BH21" s="78">
        <v>1</v>
      </c>
      <c r="BI21" s="75">
        <v>90</v>
      </c>
      <c r="BJ21" s="76">
        <v>1</v>
      </c>
      <c r="BK21" s="77"/>
      <c r="BL21" s="78"/>
      <c r="BM21" s="75">
        <v>46</v>
      </c>
      <c r="BN21" s="76"/>
      <c r="BO21" s="77"/>
      <c r="BP21" s="78"/>
      <c r="BQ21" s="75">
        <v>89</v>
      </c>
      <c r="BR21" s="76"/>
      <c r="BS21" s="77">
        <v>73</v>
      </c>
      <c r="BT21" s="78"/>
      <c r="BU21" s="75">
        <v>90</v>
      </c>
      <c r="BV21" s="76"/>
      <c r="BW21" s="77">
        <v>90</v>
      </c>
      <c r="BX21" s="78">
        <v>1</v>
      </c>
      <c r="BY21" s="191">
        <f t="shared" si="3"/>
        <v>27</v>
      </c>
      <c r="BZ21" s="192">
        <f t="shared" si="4"/>
        <v>4</v>
      </c>
      <c r="CA21" s="193">
        <f t="shared" si="5"/>
        <v>2003</v>
      </c>
      <c r="CC21" s="2"/>
      <c r="CD21" s="2"/>
      <c r="CE21" s="2"/>
      <c r="CF21" s="2"/>
    </row>
    <row r="22" spans="1:84" ht="9.75" customHeight="1">
      <c r="A22" s="132" t="s">
        <v>156</v>
      </c>
      <c r="B22" s="75">
        <v>90</v>
      </c>
      <c r="C22" s="147"/>
      <c r="D22" s="75"/>
      <c r="E22" s="142"/>
      <c r="F22" s="164">
        <v>14</v>
      </c>
      <c r="G22" s="142"/>
      <c r="H22" s="161">
        <v>90</v>
      </c>
      <c r="I22" s="142"/>
      <c r="J22" s="161">
        <v>90</v>
      </c>
      <c r="K22" s="162"/>
      <c r="L22" s="161">
        <v>90</v>
      </c>
      <c r="M22" s="162">
        <v>1</v>
      </c>
      <c r="N22" s="156">
        <f t="shared" si="0"/>
        <v>5</v>
      </c>
      <c r="O22" s="157">
        <f t="shared" si="1"/>
        <v>1</v>
      </c>
      <c r="P22" s="158">
        <f t="shared" si="2"/>
        <v>374</v>
      </c>
      <c r="Q22" s="75">
        <v>90</v>
      </c>
      <c r="R22" s="76"/>
      <c r="S22" s="75">
        <v>3</v>
      </c>
      <c r="T22" s="76"/>
      <c r="U22" s="75">
        <v>1</v>
      </c>
      <c r="V22" s="76"/>
      <c r="W22" s="75">
        <v>90</v>
      </c>
      <c r="X22" s="76"/>
      <c r="Y22" s="75">
        <v>21</v>
      </c>
      <c r="Z22" s="76"/>
      <c r="AA22" s="75">
        <v>89</v>
      </c>
      <c r="AB22" s="76"/>
      <c r="AC22" s="75">
        <v>33</v>
      </c>
      <c r="AD22" s="76"/>
      <c r="AE22" s="75">
        <v>74</v>
      </c>
      <c r="AF22" s="76"/>
      <c r="AG22" s="75">
        <v>63</v>
      </c>
      <c r="AH22" s="76"/>
      <c r="AI22" s="75">
        <v>90</v>
      </c>
      <c r="AJ22" s="76"/>
      <c r="AK22" s="75">
        <v>17</v>
      </c>
      <c r="AL22" s="76"/>
      <c r="AM22" s="75">
        <v>9</v>
      </c>
      <c r="AN22" s="76"/>
      <c r="AO22" s="75">
        <v>90</v>
      </c>
      <c r="AP22" s="76"/>
      <c r="AQ22" s="75">
        <v>90</v>
      </c>
      <c r="AR22" s="76"/>
      <c r="AS22" s="75">
        <v>67</v>
      </c>
      <c r="AT22" s="76"/>
      <c r="AU22" s="75">
        <v>4</v>
      </c>
      <c r="AV22" s="76"/>
      <c r="AW22" s="75"/>
      <c r="AX22" s="76"/>
      <c r="AY22" s="77"/>
      <c r="AZ22" s="78"/>
      <c r="BA22" s="75"/>
      <c r="BB22" s="76"/>
      <c r="BC22" s="77">
        <v>90</v>
      </c>
      <c r="BD22" s="78">
        <v>1</v>
      </c>
      <c r="BE22" s="75">
        <v>1</v>
      </c>
      <c r="BF22" s="76"/>
      <c r="BG22" s="77"/>
      <c r="BH22" s="78"/>
      <c r="BI22" s="75">
        <v>15</v>
      </c>
      <c r="BJ22" s="76"/>
      <c r="BK22" s="77">
        <v>2</v>
      </c>
      <c r="BL22" s="78"/>
      <c r="BM22" s="75"/>
      <c r="BN22" s="76"/>
      <c r="BO22" s="77"/>
      <c r="BP22" s="78"/>
      <c r="BQ22" s="75">
        <v>8</v>
      </c>
      <c r="BR22" s="76"/>
      <c r="BS22" s="77"/>
      <c r="BT22" s="78"/>
      <c r="BU22" s="75">
        <v>83</v>
      </c>
      <c r="BV22" s="76">
        <v>1</v>
      </c>
      <c r="BW22" s="77">
        <v>90</v>
      </c>
      <c r="BX22" s="78"/>
      <c r="BY22" s="191">
        <f t="shared" si="3"/>
        <v>23</v>
      </c>
      <c r="BZ22" s="192">
        <f t="shared" si="4"/>
        <v>2</v>
      </c>
      <c r="CA22" s="193">
        <f t="shared" si="5"/>
        <v>1120</v>
      </c>
      <c r="CC22" s="2"/>
      <c r="CD22" s="2"/>
      <c r="CE22" s="2"/>
      <c r="CF22" s="2"/>
    </row>
    <row r="23" spans="1:90" s="2" customFormat="1" ht="9.75" customHeight="1">
      <c r="A23" s="133" t="s">
        <v>225</v>
      </c>
      <c r="B23" s="75"/>
      <c r="C23" s="147"/>
      <c r="D23" s="75"/>
      <c r="E23" s="142"/>
      <c r="F23" s="164"/>
      <c r="G23" s="142"/>
      <c r="H23" s="161"/>
      <c r="I23" s="142"/>
      <c r="J23" s="161"/>
      <c r="K23" s="162"/>
      <c r="L23" s="161"/>
      <c r="M23" s="162"/>
      <c r="N23" s="156">
        <f t="shared" si="0"/>
        <v>0</v>
      </c>
      <c r="O23" s="157">
        <f t="shared" si="1"/>
        <v>0</v>
      </c>
      <c r="P23" s="158">
        <f t="shared" si="2"/>
        <v>0</v>
      </c>
      <c r="Q23" s="79"/>
      <c r="R23" s="80"/>
      <c r="S23" s="79"/>
      <c r="T23" s="80"/>
      <c r="U23" s="79"/>
      <c r="V23" s="80"/>
      <c r="W23" s="79"/>
      <c r="X23" s="80"/>
      <c r="Y23" s="79"/>
      <c r="Z23" s="80"/>
      <c r="AA23" s="79"/>
      <c r="AB23" s="80"/>
      <c r="AC23" s="79"/>
      <c r="AD23" s="80"/>
      <c r="AE23" s="79"/>
      <c r="AF23" s="80"/>
      <c r="AG23" s="79"/>
      <c r="AH23" s="80"/>
      <c r="AI23" s="79"/>
      <c r="AJ23" s="80"/>
      <c r="AK23" s="79"/>
      <c r="AL23" s="80"/>
      <c r="AM23" s="79"/>
      <c r="AN23" s="80"/>
      <c r="AO23" s="79"/>
      <c r="AP23" s="80"/>
      <c r="AQ23" s="79"/>
      <c r="AR23" s="80"/>
      <c r="AS23" s="79"/>
      <c r="AT23" s="80"/>
      <c r="AU23" s="79"/>
      <c r="AV23" s="80"/>
      <c r="AW23" s="79"/>
      <c r="AX23" s="80"/>
      <c r="AY23" s="81"/>
      <c r="AZ23" s="82"/>
      <c r="BA23" s="79"/>
      <c r="BB23" s="80"/>
      <c r="BC23" s="81"/>
      <c r="BD23" s="82"/>
      <c r="BE23" s="79"/>
      <c r="BF23" s="80"/>
      <c r="BG23" s="81"/>
      <c r="BH23" s="82"/>
      <c r="BI23" s="79"/>
      <c r="BJ23" s="80"/>
      <c r="BK23" s="81"/>
      <c r="BL23" s="82"/>
      <c r="BM23" s="79"/>
      <c r="BN23" s="80"/>
      <c r="BO23" s="81"/>
      <c r="BP23" s="82"/>
      <c r="BQ23" s="79"/>
      <c r="BR23" s="80"/>
      <c r="BS23" s="81"/>
      <c r="BT23" s="82"/>
      <c r="BU23" s="79"/>
      <c r="BV23" s="80"/>
      <c r="BW23" s="81"/>
      <c r="BX23" s="82"/>
      <c r="BY23" s="191">
        <f t="shared" si="3"/>
        <v>0</v>
      </c>
      <c r="BZ23" s="192">
        <f t="shared" si="4"/>
        <v>0</v>
      </c>
      <c r="CA23" s="193">
        <f t="shared" si="5"/>
        <v>0</v>
      </c>
      <c r="CK23" s="5"/>
      <c r="CL23" s="5"/>
    </row>
    <row r="24" spans="1:90" s="2" customFormat="1" ht="9.75" customHeight="1">
      <c r="A24" s="133" t="s">
        <v>218</v>
      </c>
      <c r="B24" s="75">
        <v>90</v>
      </c>
      <c r="C24" s="147">
        <v>3</v>
      </c>
      <c r="D24" s="75">
        <v>29</v>
      </c>
      <c r="E24" s="142"/>
      <c r="F24" s="164">
        <v>18</v>
      </c>
      <c r="G24" s="142"/>
      <c r="H24" s="161">
        <v>90</v>
      </c>
      <c r="I24" s="142"/>
      <c r="J24" s="161"/>
      <c r="K24" s="162"/>
      <c r="L24" s="161"/>
      <c r="M24" s="162"/>
      <c r="N24" s="156">
        <f t="shared" si="0"/>
        <v>4</v>
      </c>
      <c r="O24" s="157">
        <f t="shared" si="1"/>
        <v>3</v>
      </c>
      <c r="P24" s="158">
        <f t="shared" si="2"/>
        <v>227</v>
      </c>
      <c r="Q24" s="79">
        <v>19</v>
      </c>
      <c r="R24" s="80"/>
      <c r="S24" s="79"/>
      <c r="T24" s="80"/>
      <c r="U24" s="79"/>
      <c r="V24" s="80"/>
      <c r="W24" s="79"/>
      <c r="X24" s="80"/>
      <c r="Y24" s="79">
        <v>31</v>
      </c>
      <c r="Z24" s="80"/>
      <c r="AA24" s="79">
        <v>90</v>
      </c>
      <c r="AB24" s="80"/>
      <c r="AC24" s="79"/>
      <c r="AD24" s="80"/>
      <c r="AE24" s="79">
        <v>2</v>
      </c>
      <c r="AF24" s="80"/>
      <c r="AG24" s="79">
        <v>18</v>
      </c>
      <c r="AH24" s="80"/>
      <c r="AI24" s="79"/>
      <c r="AJ24" s="80"/>
      <c r="AK24" s="79"/>
      <c r="AL24" s="80"/>
      <c r="AM24" s="79">
        <v>45</v>
      </c>
      <c r="AN24" s="80"/>
      <c r="AO24" s="79"/>
      <c r="AP24" s="80"/>
      <c r="AQ24" s="79"/>
      <c r="AR24" s="80"/>
      <c r="AS24" s="79"/>
      <c r="AT24" s="80"/>
      <c r="AU24" s="79"/>
      <c r="AV24" s="80"/>
      <c r="AW24" s="79"/>
      <c r="AX24" s="80"/>
      <c r="AY24" s="81"/>
      <c r="AZ24" s="82"/>
      <c r="BA24" s="79"/>
      <c r="BB24" s="80"/>
      <c r="BC24" s="81"/>
      <c r="BD24" s="82"/>
      <c r="BE24" s="79"/>
      <c r="BF24" s="80"/>
      <c r="BG24" s="81"/>
      <c r="BH24" s="82"/>
      <c r="BI24" s="79"/>
      <c r="BJ24" s="80"/>
      <c r="BK24" s="81"/>
      <c r="BL24" s="82"/>
      <c r="BM24" s="79"/>
      <c r="BN24" s="80"/>
      <c r="BO24" s="81"/>
      <c r="BP24" s="82"/>
      <c r="BQ24" s="79"/>
      <c r="BR24" s="80"/>
      <c r="BS24" s="81"/>
      <c r="BT24" s="82"/>
      <c r="BU24" s="79"/>
      <c r="BV24" s="80"/>
      <c r="BW24" s="81"/>
      <c r="BX24" s="82"/>
      <c r="BY24" s="191">
        <f t="shared" si="3"/>
        <v>6</v>
      </c>
      <c r="BZ24" s="192">
        <f t="shared" si="4"/>
        <v>0</v>
      </c>
      <c r="CA24" s="193">
        <f t="shared" si="5"/>
        <v>205</v>
      </c>
      <c r="CK24" s="5"/>
      <c r="CL24" s="5"/>
    </row>
    <row r="25" spans="1:90" s="2" customFormat="1" ht="9.75" customHeight="1">
      <c r="A25" s="133" t="s">
        <v>255</v>
      </c>
      <c r="B25" s="75"/>
      <c r="C25" s="147"/>
      <c r="D25" s="75"/>
      <c r="E25" s="142"/>
      <c r="F25" s="164"/>
      <c r="G25" s="142"/>
      <c r="H25" s="161"/>
      <c r="I25" s="142"/>
      <c r="J25" s="161"/>
      <c r="K25" s="162"/>
      <c r="L25" s="161"/>
      <c r="M25" s="162"/>
      <c r="N25" s="156"/>
      <c r="O25" s="157"/>
      <c r="P25" s="158"/>
      <c r="Q25" s="79"/>
      <c r="R25" s="80"/>
      <c r="S25" s="79"/>
      <c r="T25" s="80"/>
      <c r="U25" s="79"/>
      <c r="V25" s="80"/>
      <c r="W25" s="79"/>
      <c r="X25" s="80"/>
      <c r="Y25" s="79"/>
      <c r="Z25" s="80"/>
      <c r="AA25" s="79"/>
      <c r="AB25" s="80"/>
      <c r="AC25" s="79"/>
      <c r="AD25" s="80"/>
      <c r="AE25" s="79"/>
      <c r="AF25" s="80"/>
      <c r="AG25" s="79"/>
      <c r="AH25" s="80"/>
      <c r="AI25" s="79"/>
      <c r="AJ25" s="80"/>
      <c r="AK25" s="79"/>
      <c r="AL25" s="80"/>
      <c r="AM25" s="79"/>
      <c r="AN25" s="80"/>
      <c r="AO25" s="79"/>
      <c r="AP25" s="80"/>
      <c r="AQ25" s="79"/>
      <c r="AR25" s="80"/>
      <c r="AS25" s="79"/>
      <c r="AT25" s="80"/>
      <c r="AU25" s="79"/>
      <c r="AV25" s="80"/>
      <c r="AW25" s="79"/>
      <c r="AX25" s="80"/>
      <c r="AY25" s="81"/>
      <c r="AZ25" s="82"/>
      <c r="BA25" s="79"/>
      <c r="BB25" s="80"/>
      <c r="BC25" s="81"/>
      <c r="BD25" s="82"/>
      <c r="BE25" s="79"/>
      <c r="BF25" s="80"/>
      <c r="BG25" s="81"/>
      <c r="BH25" s="82"/>
      <c r="BI25" s="79"/>
      <c r="BJ25" s="80"/>
      <c r="BK25" s="81"/>
      <c r="BL25" s="82"/>
      <c r="BM25" s="79"/>
      <c r="BN25" s="80"/>
      <c r="BO25" s="81"/>
      <c r="BP25" s="82"/>
      <c r="BQ25" s="79"/>
      <c r="BR25" s="80"/>
      <c r="BS25" s="81"/>
      <c r="BT25" s="82"/>
      <c r="BU25" s="79"/>
      <c r="BV25" s="80"/>
      <c r="BW25" s="81"/>
      <c r="BX25" s="82"/>
      <c r="BY25" s="191"/>
      <c r="BZ25" s="192"/>
      <c r="CA25" s="193"/>
      <c r="CK25" s="5"/>
      <c r="CL25" s="5"/>
    </row>
    <row r="26" spans="1:90" s="2" customFormat="1" ht="9.75" customHeight="1">
      <c r="A26" s="133" t="s">
        <v>252</v>
      </c>
      <c r="B26" s="75"/>
      <c r="C26" s="147"/>
      <c r="D26" s="75"/>
      <c r="E26" s="142"/>
      <c r="F26" s="164"/>
      <c r="G26" s="142"/>
      <c r="H26" s="161"/>
      <c r="I26" s="142"/>
      <c r="J26" s="161"/>
      <c r="K26" s="162"/>
      <c r="L26" s="161"/>
      <c r="M26" s="162"/>
      <c r="N26" s="156">
        <f t="shared" si="0"/>
        <v>0</v>
      </c>
      <c r="O26" s="157">
        <f t="shared" si="1"/>
        <v>0</v>
      </c>
      <c r="P26" s="158">
        <f t="shared" si="2"/>
        <v>0</v>
      </c>
      <c r="Q26" s="79"/>
      <c r="R26" s="80"/>
      <c r="S26" s="79"/>
      <c r="T26" s="80"/>
      <c r="U26" s="79"/>
      <c r="V26" s="80"/>
      <c r="W26" s="79"/>
      <c r="X26" s="80"/>
      <c r="Y26" s="79"/>
      <c r="Z26" s="80"/>
      <c r="AA26" s="79"/>
      <c r="AB26" s="80"/>
      <c r="AC26" s="79"/>
      <c r="AD26" s="80"/>
      <c r="AE26" s="79"/>
      <c r="AF26" s="80"/>
      <c r="AG26" s="79"/>
      <c r="AH26" s="80"/>
      <c r="AI26" s="79"/>
      <c r="AJ26" s="80"/>
      <c r="AK26" s="79"/>
      <c r="AL26" s="80"/>
      <c r="AM26" s="79"/>
      <c r="AN26" s="80"/>
      <c r="AO26" s="79"/>
      <c r="AP26" s="80"/>
      <c r="AQ26" s="79"/>
      <c r="AR26" s="80"/>
      <c r="AS26" s="79"/>
      <c r="AT26" s="80"/>
      <c r="AU26" s="79"/>
      <c r="AV26" s="80"/>
      <c r="AW26" s="79"/>
      <c r="AX26" s="80"/>
      <c r="AY26" s="81"/>
      <c r="AZ26" s="82"/>
      <c r="BA26" s="79"/>
      <c r="BB26" s="80"/>
      <c r="BC26" s="81"/>
      <c r="BD26" s="82"/>
      <c r="BE26" s="79"/>
      <c r="BF26" s="80"/>
      <c r="BG26" s="81"/>
      <c r="BH26" s="82"/>
      <c r="BI26" s="79"/>
      <c r="BJ26" s="80"/>
      <c r="BK26" s="81"/>
      <c r="BL26" s="82"/>
      <c r="BM26" s="79"/>
      <c r="BN26" s="80"/>
      <c r="BO26" s="81"/>
      <c r="BP26" s="82"/>
      <c r="BQ26" s="79"/>
      <c r="BR26" s="80"/>
      <c r="BS26" s="81"/>
      <c r="BT26" s="82"/>
      <c r="BU26" s="79"/>
      <c r="BV26" s="80"/>
      <c r="BW26" s="81"/>
      <c r="BX26" s="82"/>
      <c r="BY26" s="191">
        <f t="shared" si="3"/>
        <v>0</v>
      </c>
      <c r="BZ26" s="192">
        <f t="shared" si="4"/>
        <v>0</v>
      </c>
      <c r="CA26" s="193">
        <f t="shared" si="5"/>
        <v>0</v>
      </c>
      <c r="CK26" s="5"/>
      <c r="CL26" s="5"/>
    </row>
    <row r="27" spans="1:90" s="2" customFormat="1" ht="9.75" customHeight="1">
      <c r="A27" s="133" t="s">
        <v>234</v>
      </c>
      <c r="B27" s="75"/>
      <c r="C27" s="142"/>
      <c r="D27" s="75"/>
      <c r="E27" s="142"/>
      <c r="F27" s="164"/>
      <c r="G27" s="142"/>
      <c r="H27" s="161">
        <v>78</v>
      </c>
      <c r="I27" s="142"/>
      <c r="J27" s="161">
        <v>90</v>
      </c>
      <c r="K27" s="162"/>
      <c r="L27" s="161">
        <v>90</v>
      </c>
      <c r="M27" s="162"/>
      <c r="N27" s="156">
        <f t="shared" si="0"/>
        <v>3</v>
      </c>
      <c r="O27" s="157">
        <f t="shared" si="1"/>
        <v>0</v>
      </c>
      <c r="P27" s="158">
        <f t="shared" si="2"/>
        <v>258</v>
      </c>
      <c r="Q27" s="79">
        <v>90</v>
      </c>
      <c r="R27" s="80"/>
      <c r="S27" s="79">
        <v>90</v>
      </c>
      <c r="T27" s="80"/>
      <c r="U27" s="79">
        <v>89</v>
      </c>
      <c r="V27" s="80"/>
      <c r="W27" s="79"/>
      <c r="X27" s="80"/>
      <c r="Y27" s="79">
        <v>90</v>
      </c>
      <c r="Z27" s="80"/>
      <c r="AA27" s="79">
        <v>79</v>
      </c>
      <c r="AB27" s="80"/>
      <c r="AC27" s="79">
        <v>90</v>
      </c>
      <c r="AD27" s="80"/>
      <c r="AE27" s="79">
        <v>90</v>
      </c>
      <c r="AF27" s="80">
        <v>1</v>
      </c>
      <c r="AG27" s="79">
        <v>90</v>
      </c>
      <c r="AH27" s="80"/>
      <c r="AI27" s="79"/>
      <c r="AJ27" s="80"/>
      <c r="AK27" s="79">
        <v>45</v>
      </c>
      <c r="AL27" s="80"/>
      <c r="AM27" s="79">
        <v>90</v>
      </c>
      <c r="AN27" s="80"/>
      <c r="AO27" s="79">
        <v>90</v>
      </c>
      <c r="AP27" s="80"/>
      <c r="AQ27" s="79">
        <v>90</v>
      </c>
      <c r="AR27" s="80"/>
      <c r="AS27" s="79">
        <v>90</v>
      </c>
      <c r="AT27" s="80"/>
      <c r="AU27" s="79">
        <v>90</v>
      </c>
      <c r="AV27" s="80"/>
      <c r="AW27" s="79">
        <v>82</v>
      </c>
      <c r="AX27" s="80"/>
      <c r="AY27" s="81">
        <v>74</v>
      </c>
      <c r="AZ27" s="82">
        <v>1</v>
      </c>
      <c r="BA27" s="79"/>
      <c r="BB27" s="80"/>
      <c r="BC27" s="81"/>
      <c r="BD27" s="82"/>
      <c r="BE27" s="79"/>
      <c r="BF27" s="80"/>
      <c r="BG27" s="81">
        <v>13</v>
      </c>
      <c r="BH27" s="82"/>
      <c r="BI27" s="79"/>
      <c r="BJ27" s="80"/>
      <c r="BK27" s="81">
        <v>90</v>
      </c>
      <c r="BL27" s="82"/>
      <c r="BM27" s="79">
        <v>73</v>
      </c>
      <c r="BN27" s="80"/>
      <c r="BO27" s="81">
        <v>74</v>
      </c>
      <c r="BP27" s="82"/>
      <c r="BQ27" s="79"/>
      <c r="BR27" s="80"/>
      <c r="BS27" s="81">
        <v>73</v>
      </c>
      <c r="BT27" s="82"/>
      <c r="BU27" s="79">
        <v>8</v>
      </c>
      <c r="BV27" s="80"/>
      <c r="BW27" s="81"/>
      <c r="BX27" s="82"/>
      <c r="BY27" s="191">
        <f t="shared" si="3"/>
        <v>22</v>
      </c>
      <c r="BZ27" s="192">
        <f t="shared" si="4"/>
        <v>2</v>
      </c>
      <c r="CA27" s="193">
        <f t="shared" si="5"/>
        <v>1690</v>
      </c>
      <c r="CK27" s="5"/>
      <c r="CL27" s="5"/>
    </row>
    <row r="28" spans="1:90" s="2" customFormat="1" ht="9.75" customHeight="1">
      <c r="A28" s="133" t="s">
        <v>260</v>
      </c>
      <c r="B28" s="75"/>
      <c r="C28" s="147"/>
      <c r="D28" s="75"/>
      <c r="E28" s="142"/>
      <c r="F28" s="164"/>
      <c r="G28" s="142"/>
      <c r="H28" s="161"/>
      <c r="I28" s="142"/>
      <c r="J28" s="161"/>
      <c r="K28" s="162"/>
      <c r="L28" s="161"/>
      <c r="M28" s="162"/>
      <c r="N28" s="156">
        <f t="shared" si="0"/>
        <v>0</v>
      </c>
      <c r="O28" s="157">
        <f t="shared" si="1"/>
        <v>0</v>
      </c>
      <c r="P28" s="158">
        <f t="shared" si="2"/>
        <v>0</v>
      </c>
      <c r="Q28" s="79">
        <v>90</v>
      </c>
      <c r="R28" s="80"/>
      <c r="S28" s="79">
        <v>90</v>
      </c>
      <c r="T28" s="80"/>
      <c r="U28" s="79">
        <v>90</v>
      </c>
      <c r="V28" s="80"/>
      <c r="W28" s="79">
        <v>90</v>
      </c>
      <c r="X28" s="80"/>
      <c r="Y28" s="79"/>
      <c r="Z28" s="80"/>
      <c r="AA28" s="79"/>
      <c r="AB28" s="80"/>
      <c r="AC28" s="79">
        <v>90</v>
      </c>
      <c r="AD28" s="80">
        <v>1</v>
      </c>
      <c r="AE28" s="79">
        <v>7</v>
      </c>
      <c r="AF28" s="80"/>
      <c r="AG28" s="79"/>
      <c r="AH28" s="80"/>
      <c r="AI28" s="79"/>
      <c r="AJ28" s="80"/>
      <c r="AK28" s="79"/>
      <c r="AL28" s="80"/>
      <c r="AM28" s="79"/>
      <c r="AN28" s="80"/>
      <c r="AO28" s="79"/>
      <c r="AP28" s="80"/>
      <c r="AQ28" s="79"/>
      <c r="AR28" s="80"/>
      <c r="AS28" s="79"/>
      <c r="AT28" s="80"/>
      <c r="AU28" s="79"/>
      <c r="AV28" s="80"/>
      <c r="AW28" s="79"/>
      <c r="AX28" s="80"/>
      <c r="AY28" s="81"/>
      <c r="AZ28" s="82"/>
      <c r="BA28" s="79"/>
      <c r="BB28" s="80"/>
      <c r="BC28" s="81"/>
      <c r="BD28" s="82"/>
      <c r="BE28" s="79"/>
      <c r="BF28" s="80"/>
      <c r="BG28" s="81"/>
      <c r="BH28" s="82"/>
      <c r="BI28" s="79"/>
      <c r="BJ28" s="80"/>
      <c r="BK28" s="81"/>
      <c r="BL28" s="82"/>
      <c r="BM28" s="79"/>
      <c r="BN28" s="80"/>
      <c r="BO28" s="81"/>
      <c r="BP28" s="82"/>
      <c r="BQ28" s="79"/>
      <c r="BR28" s="80"/>
      <c r="BS28" s="81"/>
      <c r="BT28" s="82"/>
      <c r="BU28" s="79"/>
      <c r="BV28" s="80"/>
      <c r="BW28" s="81"/>
      <c r="BX28" s="82"/>
      <c r="BY28" s="191">
        <f t="shared" si="3"/>
        <v>6</v>
      </c>
      <c r="BZ28" s="192">
        <f t="shared" si="4"/>
        <v>1</v>
      </c>
      <c r="CA28" s="193">
        <f t="shared" si="5"/>
        <v>457</v>
      </c>
      <c r="CK28" s="5"/>
      <c r="CL28" s="5"/>
    </row>
    <row r="29" spans="1:90" s="2" customFormat="1" ht="9.75" customHeight="1">
      <c r="A29" s="133" t="s">
        <v>184</v>
      </c>
      <c r="B29" s="75">
        <v>90</v>
      </c>
      <c r="C29" s="163"/>
      <c r="D29" s="75">
        <v>61</v>
      </c>
      <c r="E29" s="162"/>
      <c r="F29" s="164">
        <v>76</v>
      </c>
      <c r="G29" s="142"/>
      <c r="H29" s="161"/>
      <c r="I29" s="142"/>
      <c r="J29" s="161">
        <v>74</v>
      </c>
      <c r="K29" s="162"/>
      <c r="L29" s="161">
        <v>90</v>
      </c>
      <c r="M29" s="162"/>
      <c r="N29" s="156">
        <f t="shared" si="0"/>
        <v>5</v>
      </c>
      <c r="O29" s="157">
        <f t="shared" si="1"/>
        <v>0</v>
      </c>
      <c r="P29" s="158">
        <f t="shared" si="2"/>
        <v>391</v>
      </c>
      <c r="Q29" s="79">
        <v>1</v>
      </c>
      <c r="R29" s="80"/>
      <c r="S29" s="79"/>
      <c r="T29" s="80"/>
      <c r="U29" s="79"/>
      <c r="V29" s="80"/>
      <c r="W29" s="79"/>
      <c r="X29" s="80"/>
      <c r="Y29" s="79"/>
      <c r="Z29" s="80"/>
      <c r="AA29" s="79">
        <v>45</v>
      </c>
      <c r="AB29" s="80">
        <v>1</v>
      </c>
      <c r="AC29" s="79"/>
      <c r="AD29" s="80"/>
      <c r="AE29" s="79"/>
      <c r="AF29" s="80"/>
      <c r="AG29" s="79"/>
      <c r="AH29" s="80"/>
      <c r="AI29" s="79">
        <v>12</v>
      </c>
      <c r="AJ29" s="80"/>
      <c r="AK29" s="79">
        <v>90</v>
      </c>
      <c r="AL29" s="80"/>
      <c r="AM29" s="79"/>
      <c r="AN29" s="80"/>
      <c r="AO29" s="79"/>
      <c r="AP29" s="80"/>
      <c r="AQ29" s="79"/>
      <c r="AR29" s="80"/>
      <c r="AS29" s="79">
        <v>23</v>
      </c>
      <c r="AT29" s="80"/>
      <c r="AU29" s="79"/>
      <c r="AV29" s="80"/>
      <c r="AW29" s="79">
        <v>19</v>
      </c>
      <c r="AX29" s="80"/>
      <c r="AY29" s="81"/>
      <c r="AZ29" s="82"/>
      <c r="BA29" s="79">
        <v>6</v>
      </c>
      <c r="BB29" s="80"/>
      <c r="BC29" s="81"/>
      <c r="BD29" s="82"/>
      <c r="BE29" s="79">
        <v>9</v>
      </c>
      <c r="BF29" s="80"/>
      <c r="BG29" s="81">
        <v>6</v>
      </c>
      <c r="BH29" s="82"/>
      <c r="BI29" s="79">
        <v>24</v>
      </c>
      <c r="BJ29" s="80"/>
      <c r="BK29" s="81">
        <v>41</v>
      </c>
      <c r="BL29" s="82"/>
      <c r="BM29" s="79"/>
      <c r="BN29" s="80"/>
      <c r="BO29" s="81">
        <v>30</v>
      </c>
      <c r="BP29" s="82"/>
      <c r="BQ29" s="79"/>
      <c r="BR29" s="80"/>
      <c r="BS29" s="81"/>
      <c r="BT29" s="82"/>
      <c r="BU29" s="79"/>
      <c r="BV29" s="80"/>
      <c r="BW29" s="81"/>
      <c r="BX29" s="82"/>
      <c r="BY29" s="191">
        <f t="shared" si="3"/>
        <v>12</v>
      </c>
      <c r="BZ29" s="192">
        <f t="shared" si="4"/>
        <v>1</v>
      </c>
      <c r="CA29" s="193">
        <f t="shared" si="5"/>
        <v>306</v>
      </c>
      <c r="CK29" s="5"/>
      <c r="CL29" s="5"/>
    </row>
    <row r="30" spans="1:90" s="2" customFormat="1" ht="9.75" customHeight="1">
      <c r="A30" s="133" t="s">
        <v>192</v>
      </c>
      <c r="B30" s="75"/>
      <c r="C30" s="163"/>
      <c r="D30" s="75"/>
      <c r="E30" s="162"/>
      <c r="F30" s="164"/>
      <c r="G30" s="142"/>
      <c r="H30" s="161"/>
      <c r="I30" s="142"/>
      <c r="J30" s="161"/>
      <c r="K30" s="162"/>
      <c r="L30" s="161"/>
      <c r="M30" s="162"/>
      <c r="N30" s="156">
        <f t="shared" si="0"/>
        <v>0</v>
      </c>
      <c r="O30" s="157">
        <f t="shared" si="1"/>
        <v>0</v>
      </c>
      <c r="P30" s="158">
        <f t="shared" si="2"/>
        <v>0</v>
      </c>
      <c r="Q30" s="79"/>
      <c r="R30" s="80"/>
      <c r="S30" s="79"/>
      <c r="T30" s="80"/>
      <c r="U30" s="79"/>
      <c r="V30" s="80"/>
      <c r="W30" s="79"/>
      <c r="X30" s="80"/>
      <c r="Y30" s="79"/>
      <c r="Z30" s="80"/>
      <c r="AA30" s="79"/>
      <c r="AB30" s="80"/>
      <c r="AC30" s="79"/>
      <c r="AD30" s="80"/>
      <c r="AE30" s="79"/>
      <c r="AF30" s="80"/>
      <c r="AG30" s="79"/>
      <c r="AH30" s="80"/>
      <c r="AI30" s="79"/>
      <c r="AJ30" s="80"/>
      <c r="AK30" s="79"/>
      <c r="AL30" s="80"/>
      <c r="AM30" s="79"/>
      <c r="AN30" s="80"/>
      <c r="AO30" s="79"/>
      <c r="AP30" s="80"/>
      <c r="AQ30" s="79"/>
      <c r="AR30" s="80"/>
      <c r="AS30" s="79"/>
      <c r="AT30" s="80"/>
      <c r="AU30" s="79"/>
      <c r="AV30" s="80"/>
      <c r="AW30" s="79"/>
      <c r="AX30" s="80"/>
      <c r="AY30" s="81"/>
      <c r="AZ30" s="82"/>
      <c r="BA30" s="79"/>
      <c r="BB30" s="80"/>
      <c r="BC30" s="81"/>
      <c r="BD30" s="82"/>
      <c r="BE30" s="79"/>
      <c r="BF30" s="80"/>
      <c r="BG30" s="81"/>
      <c r="BH30" s="82"/>
      <c r="BI30" s="79"/>
      <c r="BJ30" s="80"/>
      <c r="BK30" s="81"/>
      <c r="BL30" s="82"/>
      <c r="BM30" s="79"/>
      <c r="BN30" s="80"/>
      <c r="BO30" s="81"/>
      <c r="BP30" s="82"/>
      <c r="BQ30" s="79"/>
      <c r="BR30" s="80"/>
      <c r="BS30" s="81"/>
      <c r="BT30" s="82"/>
      <c r="BU30" s="79"/>
      <c r="BV30" s="80"/>
      <c r="BW30" s="81"/>
      <c r="BX30" s="82"/>
      <c r="BY30" s="191">
        <f t="shared" si="3"/>
        <v>0</v>
      </c>
      <c r="BZ30" s="192">
        <f t="shared" si="4"/>
        <v>0</v>
      </c>
      <c r="CA30" s="193">
        <f t="shared" si="5"/>
        <v>0</v>
      </c>
      <c r="CK30" s="5"/>
      <c r="CL30" s="5"/>
    </row>
    <row r="31" spans="1:90" s="2" customFormat="1" ht="9.75" customHeight="1">
      <c r="A31" s="133" t="s">
        <v>263</v>
      </c>
      <c r="B31" s="75"/>
      <c r="C31" s="163"/>
      <c r="D31" s="75">
        <v>90</v>
      </c>
      <c r="E31" s="162"/>
      <c r="F31" s="164">
        <v>90</v>
      </c>
      <c r="G31" s="142"/>
      <c r="H31" s="161">
        <v>90</v>
      </c>
      <c r="I31" s="142"/>
      <c r="J31" s="161">
        <v>90</v>
      </c>
      <c r="K31" s="162"/>
      <c r="L31" s="161">
        <v>71</v>
      </c>
      <c r="M31" s="162"/>
      <c r="N31" s="156">
        <f t="shared" si="0"/>
        <v>5</v>
      </c>
      <c r="O31" s="157">
        <f t="shared" si="1"/>
        <v>0</v>
      </c>
      <c r="P31" s="158">
        <f t="shared" si="2"/>
        <v>431</v>
      </c>
      <c r="Q31" s="79"/>
      <c r="R31" s="80"/>
      <c r="S31" s="79"/>
      <c r="T31" s="80"/>
      <c r="U31" s="79"/>
      <c r="V31" s="80"/>
      <c r="W31" s="79"/>
      <c r="X31" s="80"/>
      <c r="Y31" s="79"/>
      <c r="Z31" s="80"/>
      <c r="AA31" s="79"/>
      <c r="AB31" s="80"/>
      <c r="AC31" s="79">
        <v>6</v>
      </c>
      <c r="AD31" s="80"/>
      <c r="AE31" s="79"/>
      <c r="AF31" s="80"/>
      <c r="AG31" s="79"/>
      <c r="AH31" s="80"/>
      <c r="AI31" s="79"/>
      <c r="AJ31" s="80"/>
      <c r="AK31" s="79">
        <v>90</v>
      </c>
      <c r="AL31" s="80"/>
      <c r="AM31" s="79">
        <v>90</v>
      </c>
      <c r="AN31" s="80"/>
      <c r="AO31" s="79">
        <v>90</v>
      </c>
      <c r="AP31" s="80"/>
      <c r="AQ31" s="79">
        <v>90</v>
      </c>
      <c r="AR31" s="80"/>
      <c r="AS31" s="79">
        <v>90</v>
      </c>
      <c r="AT31" s="80"/>
      <c r="AU31" s="79">
        <v>90</v>
      </c>
      <c r="AV31" s="80"/>
      <c r="AW31" s="79">
        <v>90</v>
      </c>
      <c r="AX31" s="80"/>
      <c r="AY31" s="81">
        <v>90</v>
      </c>
      <c r="AZ31" s="82"/>
      <c r="BA31" s="79">
        <v>90</v>
      </c>
      <c r="BB31" s="80"/>
      <c r="BC31" s="81">
        <v>90</v>
      </c>
      <c r="BD31" s="82"/>
      <c r="BE31" s="79">
        <v>90</v>
      </c>
      <c r="BF31" s="80"/>
      <c r="BG31" s="81">
        <v>90</v>
      </c>
      <c r="BH31" s="82"/>
      <c r="BI31" s="79">
        <v>90</v>
      </c>
      <c r="BJ31" s="80"/>
      <c r="BK31" s="81">
        <v>90</v>
      </c>
      <c r="BL31" s="82"/>
      <c r="BM31" s="79">
        <v>90</v>
      </c>
      <c r="BN31" s="80"/>
      <c r="BO31" s="81">
        <v>90</v>
      </c>
      <c r="BP31" s="82"/>
      <c r="BQ31" s="79">
        <v>90</v>
      </c>
      <c r="BR31" s="80"/>
      <c r="BS31" s="81">
        <v>90</v>
      </c>
      <c r="BT31" s="82">
        <v>1</v>
      </c>
      <c r="BU31" s="79"/>
      <c r="BV31" s="80"/>
      <c r="BW31" s="81"/>
      <c r="BX31" s="82"/>
      <c r="BY31" s="191">
        <f t="shared" si="3"/>
        <v>19</v>
      </c>
      <c r="BZ31" s="192">
        <f t="shared" si="4"/>
        <v>1</v>
      </c>
      <c r="CA31" s="193">
        <f t="shared" si="5"/>
        <v>1626</v>
      </c>
      <c r="CK31" s="5"/>
      <c r="CL31" s="5"/>
    </row>
    <row r="32" spans="1:90" s="2" customFormat="1" ht="9.75" customHeight="1">
      <c r="A32" s="133" t="s">
        <v>284</v>
      </c>
      <c r="B32" s="75"/>
      <c r="C32" s="163"/>
      <c r="D32" s="75"/>
      <c r="E32" s="162"/>
      <c r="F32" s="164"/>
      <c r="G32" s="142"/>
      <c r="H32" s="161"/>
      <c r="I32" s="142"/>
      <c r="J32" s="161"/>
      <c r="K32" s="162"/>
      <c r="L32" s="161"/>
      <c r="M32" s="162"/>
      <c r="N32" s="156"/>
      <c r="O32" s="157"/>
      <c r="P32" s="158"/>
      <c r="Q32" s="79"/>
      <c r="R32" s="80"/>
      <c r="S32" s="79"/>
      <c r="T32" s="80"/>
      <c r="U32" s="79"/>
      <c r="V32" s="80"/>
      <c r="W32" s="79"/>
      <c r="X32" s="80"/>
      <c r="Y32" s="79"/>
      <c r="Z32" s="80"/>
      <c r="AA32" s="79"/>
      <c r="AB32" s="80"/>
      <c r="AC32" s="79"/>
      <c r="AD32" s="80"/>
      <c r="AE32" s="79"/>
      <c r="AF32" s="80"/>
      <c r="AG32" s="79"/>
      <c r="AH32" s="80"/>
      <c r="AI32" s="79"/>
      <c r="AJ32" s="80"/>
      <c r="AK32" s="79"/>
      <c r="AL32" s="80"/>
      <c r="AM32" s="79"/>
      <c r="AN32" s="80"/>
      <c r="AO32" s="79"/>
      <c r="AP32" s="80"/>
      <c r="AQ32" s="79"/>
      <c r="AR32" s="80"/>
      <c r="AS32" s="79"/>
      <c r="AT32" s="80"/>
      <c r="AU32" s="79"/>
      <c r="AV32" s="80"/>
      <c r="AW32" s="79"/>
      <c r="AX32" s="80"/>
      <c r="AY32" s="81"/>
      <c r="AZ32" s="82"/>
      <c r="BA32" s="79"/>
      <c r="BB32" s="80"/>
      <c r="BC32" s="81"/>
      <c r="BD32" s="82"/>
      <c r="BE32" s="79"/>
      <c r="BF32" s="80"/>
      <c r="BG32" s="81"/>
      <c r="BH32" s="82"/>
      <c r="BI32" s="79"/>
      <c r="BJ32" s="80"/>
      <c r="BK32" s="81"/>
      <c r="BL32" s="82"/>
      <c r="BM32" s="79"/>
      <c r="BN32" s="80"/>
      <c r="BO32" s="81"/>
      <c r="BP32" s="82"/>
      <c r="BQ32" s="79"/>
      <c r="BR32" s="80"/>
      <c r="BS32" s="81"/>
      <c r="BT32" s="82"/>
      <c r="BU32" s="79"/>
      <c r="BV32" s="80"/>
      <c r="BW32" s="81"/>
      <c r="BX32" s="82"/>
      <c r="BY32" s="191"/>
      <c r="BZ32" s="192"/>
      <c r="CA32" s="193"/>
      <c r="CK32" s="5"/>
      <c r="CL32" s="5"/>
    </row>
    <row r="33" spans="1:90" s="2" customFormat="1" ht="9.75" customHeight="1">
      <c r="A33" s="173" t="s">
        <v>249</v>
      </c>
      <c r="B33" s="75"/>
      <c r="C33" s="147"/>
      <c r="D33" s="75">
        <v>64</v>
      </c>
      <c r="E33" s="142"/>
      <c r="F33" s="164"/>
      <c r="G33" s="142"/>
      <c r="H33" s="161">
        <v>21</v>
      </c>
      <c r="I33" s="142"/>
      <c r="J33" s="161"/>
      <c r="K33" s="162"/>
      <c r="L33" s="161"/>
      <c r="M33" s="162"/>
      <c r="N33" s="156">
        <f t="shared" si="0"/>
        <v>2</v>
      </c>
      <c r="O33" s="157">
        <f t="shared" si="1"/>
        <v>0</v>
      </c>
      <c r="P33" s="158">
        <f t="shared" si="2"/>
        <v>85</v>
      </c>
      <c r="Q33" s="79"/>
      <c r="R33" s="80"/>
      <c r="S33" s="79"/>
      <c r="T33" s="80"/>
      <c r="U33" s="79"/>
      <c r="V33" s="80"/>
      <c r="W33" s="79"/>
      <c r="X33" s="80"/>
      <c r="Y33" s="79"/>
      <c r="Z33" s="80"/>
      <c r="AA33" s="79"/>
      <c r="AB33" s="80"/>
      <c r="AC33" s="79"/>
      <c r="AD33" s="80"/>
      <c r="AE33" s="79">
        <v>16</v>
      </c>
      <c r="AF33" s="80"/>
      <c r="AG33" s="79"/>
      <c r="AH33" s="80"/>
      <c r="AI33" s="79"/>
      <c r="AJ33" s="80"/>
      <c r="AK33" s="79"/>
      <c r="AL33" s="80"/>
      <c r="AM33" s="79"/>
      <c r="AN33" s="80"/>
      <c r="AO33" s="79"/>
      <c r="AP33" s="80"/>
      <c r="AQ33" s="79"/>
      <c r="AR33" s="80"/>
      <c r="AS33" s="79"/>
      <c r="AT33" s="80"/>
      <c r="AU33" s="79"/>
      <c r="AV33" s="80"/>
      <c r="AW33" s="79"/>
      <c r="AX33" s="80"/>
      <c r="AY33" s="81"/>
      <c r="AZ33" s="82"/>
      <c r="BA33" s="79"/>
      <c r="BB33" s="80"/>
      <c r="BC33" s="81"/>
      <c r="BD33" s="82"/>
      <c r="BE33" s="79"/>
      <c r="BF33" s="80"/>
      <c r="BG33" s="81"/>
      <c r="BH33" s="82"/>
      <c r="BI33" s="79"/>
      <c r="BJ33" s="80"/>
      <c r="BK33" s="81"/>
      <c r="BL33" s="82"/>
      <c r="BM33" s="79"/>
      <c r="BN33" s="80"/>
      <c r="BO33" s="81"/>
      <c r="BP33" s="82"/>
      <c r="BQ33" s="79"/>
      <c r="BR33" s="80"/>
      <c r="BS33" s="81"/>
      <c r="BT33" s="82"/>
      <c r="BU33" s="79"/>
      <c r="BV33" s="80"/>
      <c r="BW33" s="81"/>
      <c r="BX33" s="82"/>
      <c r="BY33" s="191">
        <f t="shared" si="3"/>
        <v>1</v>
      </c>
      <c r="BZ33" s="192">
        <f t="shared" si="4"/>
        <v>0</v>
      </c>
      <c r="CA33" s="193">
        <f t="shared" si="5"/>
        <v>16</v>
      </c>
      <c r="CK33" s="5"/>
      <c r="CL33" s="5"/>
    </row>
    <row r="34" spans="1:90" s="2" customFormat="1" ht="9.75" customHeight="1">
      <c r="A34" s="173" t="s">
        <v>182</v>
      </c>
      <c r="B34" s="75"/>
      <c r="C34" s="163"/>
      <c r="D34" s="75"/>
      <c r="E34" s="162"/>
      <c r="F34" s="164"/>
      <c r="G34" s="142"/>
      <c r="H34" s="161"/>
      <c r="I34" s="142"/>
      <c r="J34" s="161">
        <v>11</v>
      </c>
      <c r="K34" s="162"/>
      <c r="L34" s="161">
        <v>19</v>
      </c>
      <c r="M34" s="162"/>
      <c r="N34" s="156">
        <f t="shared" si="0"/>
        <v>2</v>
      </c>
      <c r="O34" s="157">
        <f t="shared" si="1"/>
        <v>0</v>
      </c>
      <c r="P34" s="158">
        <f t="shared" si="2"/>
        <v>30</v>
      </c>
      <c r="Q34" s="79"/>
      <c r="R34" s="80"/>
      <c r="S34" s="79"/>
      <c r="T34" s="80"/>
      <c r="U34" s="79"/>
      <c r="V34" s="80"/>
      <c r="W34" s="79"/>
      <c r="X34" s="80"/>
      <c r="Y34" s="79"/>
      <c r="Z34" s="80"/>
      <c r="AA34" s="79"/>
      <c r="AB34" s="80"/>
      <c r="AC34" s="79"/>
      <c r="AD34" s="80"/>
      <c r="AE34" s="79"/>
      <c r="AF34" s="80"/>
      <c r="AG34" s="79"/>
      <c r="AH34" s="80"/>
      <c r="AI34" s="79"/>
      <c r="AJ34" s="80"/>
      <c r="AK34" s="79"/>
      <c r="AL34" s="80"/>
      <c r="AM34" s="79"/>
      <c r="AN34" s="80"/>
      <c r="AO34" s="79"/>
      <c r="AP34" s="80"/>
      <c r="AQ34" s="79"/>
      <c r="AR34" s="80"/>
      <c r="AS34" s="79"/>
      <c r="AT34" s="80"/>
      <c r="AU34" s="79"/>
      <c r="AV34" s="80"/>
      <c r="AW34" s="79">
        <v>90</v>
      </c>
      <c r="AX34" s="80"/>
      <c r="AY34" s="81">
        <v>90</v>
      </c>
      <c r="AZ34" s="82"/>
      <c r="BA34" s="79">
        <v>90</v>
      </c>
      <c r="BB34" s="80"/>
      <c r="BC34" s="81">
        <v>90</v>
      </c>
      <c r="BD34" s="82"/>
      <c r="BE34" s="79">
        <v>90</v>
      </c>
      <c r="BF34" s="80"/>
      <c r="BG34" s="81">
        <v>90</v>
      </c>
      <c r="BH34" s="82">
        <v>1</v>
      </c>
      <c r="BI34" s="79">
        <v>90</v>
      </c>
      <c r="BJ34" s="80"/>
      <c r="BK34" s="81">
        <v>90</v>
      </c>
      <c r="BL34" s="82"/>
      <c r="BM34" s="79"/>
      <c r="BN34" s="80"/>
      <c r="BO34" s="81">
        <v>90</v>
      </c>
      <c r="BP34" s="82"/>
      <c r="BQ34" s="79">
        <v>90</v>
      </c>
      <c r="BR34" s="80"/>
      <c r="BS34" s="81">
        <v>17</v>
      </c>
      <c r="BT34" s="82"/>
      <c r="BU34" s="79">
        <v>90</v>
      </c>
      <c r="BV34" s="80"/>
      <c r="BW34" s="81">
        <v>90</v>
      </c>
      <c r="BX34" s="82"/>
      <c r="BY34" s="191">
        <f t="shared" si="3"/>
        <v>13</v>
      </c>
      <c r="BZ34" s="192">
        <f t="shared" si="4"/>
        <v>1</v>
      </c>
      <c r="CA34" s="193">
        <f t="shared" si="5"/>
        <v>1097</v>
      </c>
      <c r="CK34" s="5"/>
      <c r="CL34" s="5"/>
    </row>
    <row r="35" spans="1:90" s="2" customFormat="1" ht="9.75" customHeight="1">
      <c r="A35" s="173" t="s">
        <v>280</v>
      </c>
      <c r="B35" s="75"/>
      <c r="C35" s="163"/>
      <c r="D35" s="75"/>
      <c r="E35" s="162"/>
      <c r="F35" s="164"/>
      <c r="G35" s="142"/>
      <c r="H35" s="161"/>
      <c r="I35" s="142"/>
      <c r="J35" s="161">
        <v>86</v>
      </c>
      <c r="K35" s="162"/>
      <c r="L35" s="161">
        <v>90</v>
      </c>
      <c r="M35" s="162"/>
      <c r="N35" s="156">
        <f t="shared" si="0"/>
        <v>2</v>
      </c>
      <c r="O35" s="157">
        <f t="shared" si="1"/>
        <v>0</v>
      </c>
      <c r="P35" s="158">
        <f t="shared" si="2"/>
        <v>176</v>
      </c>
      <c r="Q35" s="79"/>
      <c r="R35" s="80"/>
      <c r="S35" s="79"/>
      <c r="T35" s="80"/>
      <c r="U35" s="79"/>
      <c r="V35" s="80"/>
      <c r="W35" s="79"/>
      <c r="X35" s="80"/>
      <c r="Y35" s="79"/>
      <c r="Z35" s="80"/>
      <c r="AA35" s="79"/>
      <c r="AB35" s="80"/>
      <c r="AC35" s="79"/>
      <c r="AD35" s="80"/>
      <c r="AE35" s="79"/>
      <c r="AF35" s="80"/>
      <c r="AG35" s="79"/>
      <c r="AH35" s="80"/>
      <c r="AI35" s="79"/>
      <c r="AJ35" s="80"/>
      <c r="AK35" s="79"/>
      <c r="AL35" s="80"/>
      <c r="AM35" s="79"/>
      <c r="AN35" s="80"/>
      <c r="AO35" s="79"/>
      <c r="AP35" s="80"/>
      <c r="AQ35" s="79"/>
      <c r="AR35" s="80"/>
      <c r="AS35" s="79"/>
      <c r="AT35" s="80"/>
      <c r="AU35" s="79"/>
      <c r="AV35" s="80"/>
      <c r="AW35" s="79">
        <v>90</v>
      </c>
      <c r="AX35" s="80"/>
      <c r="AY35" s="81">
        <v>9</v>
      </c>
      <c r="AZ35" s="82"/>
      <c r="BA35" s="79"/>
      <c r="BB35" s="80"/>
      <c r="BC35" s="81">
        <v>2</v>
      </c>
      <c r="BD35" s="82"/>
      <c r="BE35" s="79">
        <v>81</v>
      </c>
      <c r="BF35" s="80"/>
      <c r="BG35" s="81">
        <v>90</v>
      </c>
      <c r="BH35" s="82"/>
      <c r="BI35" s="79">
        <v>66</v>
      </c>
      <c r="BJ35" s="80"/>
      <c r="BK35" s="81">
        <v>88</v>
      </c>
      <c r="BL35" s="82"/>
      <c r="BM35" s="79">
        <v>24</v>
      </c>
      <c r="BN35" s="80"/>
      <c r="BO35" s="81"/>
      <c r="BP35" s="82"/>
      <c r="BQ35" s="79">
        <v>13</v>
      </c>
      <c r="BR35" s="80"/>
      <c r="BS35" s="81"/>
      <c r="BT35" s="82"/>
      <c r="BU35" s="79"/>
      <c r="BV35" s="80"/>
      <c r="BW35" s="81"/>
      <c r="BX35" s="82"/>
      <c r="BY35" s="191">
        <f>COUNT(Q35,S35,U35,W35,Y35,AA35,AC35,AE35,AG35,AI35,AK35,AM35,AO35,AQ35,AS35,AU35,AW35,AY35,BA35,BC35,BE35,BG35,BI35,BK35,BM35,BO35,BQ35,BS35,BU35,BW35)</f>
        <v>9</v>
      </c>
      <c r="BZ35" s="192">
        <f>R35+T35+V35+X35+Z35+AB35+AD35+AF35+AH35+AJ35+AL35+AN35+AP35+AR35+AT35+AV35+AX35+AZ35+BB35+BD35+BF35+BJ35+BH35+BL35+BN35+BP35+BR35+BV35+BT35+BX35</f>
        <v>0</v>
      </c>
      <c r="CA35" s="193">
        <f>Q35+S35+U35+W35+Y35+AA35+AC35+AE35+AG35+AI35+AK35+AM35+AO35+AQ35+AS35+AU35+AW35+AY35+BA35+BC35+BE35+BI35+BG35+BK35+BM35+BO35+BQ35+BU35+BS35+BW35</f>
        <v>463</v>
      </c>
      <c r="CK35" s="5"/>
      <c r="CL35" s="5"/>
    </row>
    <row r="36" spans="1:90" s="2" customFormat="1" ht="9.75" customHeight="1">
      <c r="A36" s="173" t="s">
        <v>267</v>
      </c>
      <c r="B36" s="75"/>
      <c r="C36" s="163"/>
      <c r="D36" s="75"/>
      <c r="E36" s="162"/>
      <c r="F36" s="164"/>
      <c r="G36" s="142"/>
      <c r="H36" s="161"/>
      <c r="I36" s="142"/>
      <c r="J36" s="161"/>
      <c r="K36" s="162"/>
      <c r="L36" s="161"/>
      <c r="M36" s="162"/>
      <c r="N36" s="156">
        <f t="shared" si="0"/>
        <v>0</v>
      </c>
      <c r="O36" s="157">
        <f t="shared" si="1"/>
        <v>0</v>
      </c>
      <c r="P36" s="158">
        <f t="shared" si="2"/>
        <v>0</v>
      </c>
      <c r="Q36" s="79"/>
      <c r="R36" s="80"/>
      <c r="S36" s="79"/>
      <c r="T36" s="80"/>
      <c r="U36" s="79"/>
      <c r="V36" s="80"/>
      <c r="W36" s="79"/>
      <c r="X36" s="80"/>
      <c r="Y36" s="79"/>
      <c r="Z36" s="80"/>
      <c r="AA36" s="79"/>
      <c r="AB36" s="80"/>
      <c r="AC36" s="79"/>
      <c r="AD36" s="80"/>
      <c r="AE36" s="79"/>
      <c r="AF36" s="80"/>
      <c r="AG36" s="79"/>
      <c r="AH36" s="80"/>
      <c r="AI36" s="79"/>
      <c r="AJ36" s="80"/>
      <c r="AK36" s="79"/>
      <c r="AL36" s="80"/>
      <c r="AM36" s="79"/>
      <c r="AN36" s="80"/>
      <c r="AO36" s="79"/>
      <c r="AP36" s="80"/>
      <c r="AQ36" s="79"/>
      <c r="AR36" s="80"/>
      <c r="AS36" s="79"/>
      <c r="AT36" s="80"/>
      <c r="AU36" s="79"/>
      <c r="AV36" s="80"/>
      <c r="AW36" s="79"/>
      <c r="AX36" s="80"/>
      <c r="AY36" s="81"/>
      <c r="AZ36" s="82"/>
      <c r="BA36" s="79"/>
      <c r="BB36" s="80"/>
      <c r="BC36" s="81"/>
      <c r="BD36" s="82"/>
      <c r="BE36" s="79"/>
      <c r="BF36" s="80"/>
      <c r="BG36" s="81"/>
      <c r="BH36" s="82"/>
      <c r="BI36" s="79"/>
      <c r="BJ36" s="80"/>
      <c r="BK36" s="81"/>
      <c r="BL36" s="82"/>
      <c r="BM36" s="79"/>
      <c r="BN36" s="80"/>
      <c r="BO36" s="81"/>
      <c r="BP36" s="82"/>
      <c r="BQ36" s="79"/>
      <c r="BR36" s="80"/>
      <c r="BS36" s="81"/>
      <c r="BT36" s="82"/>
      <c r="BU36" s="79"/>
      <c r="BV36" s="80"/>
      <c r="BW36" s="81"/>
      <c r="BX36" s="82"/>
      <c r="BY36" s="191">
        <f t="shared" si="3"/>
        <v>0</v>
      </c>
      <c r="BZ36" s="192">
        <f t="shared" si="4"/>
        <v>0</v>
      </c>
      <c r="CA36" s="193">
        <f t="shared" si="5"/>
        <v>0</v>
      </c>
      <c r="CK36" s="5"/>
      <c r="CL36" s="5"/>
    </row>
    <row r="37" spans="1:90" s="2" customFormat="1" ht="9.75" customHeight="1">
      <c r="A37" s="173" t="s">
        <v>259</v>
      </c>
      <c r="B37" s="75">
        <v>90</v>
      </c>
      <c r="C37" s="163"/>
      <c r="D37" s="75"/>
      <c r="E37" s="162"/>
      <c r="F37" s="164"/>
      <c r="G37" s="142"/>
      <c r="H37" s="161"/>
      <c r="I37" s="142"/>
      <c r="J37" s="161"/>
      <c r="K37" s="162"/>
      <c r="L37" s="161"/>
      <c r="M37" s="162"/>
      <c r="N37" s="156">
        <f t="shared" si="0"/>
        <v>1</v>
      </c>
      <c r="O37" s="157">
        <f t="shared" si="1"/>
        <v>0</v>
      </c>
      <c r="P37" s="158">
        <f t="shared" si="2"/>
        <v>90</v>
      </c>
      <c r="Q37" s="79"/>
      <c r="R37" s="80"/>
      <c r="S37" s="79"/>
      <c r="T37" s="80"/>
      <c r="U37" s="79"/>
      <c r="V37" s="80"/>
      <c r="W37" s="79"/>
      <c r="X37" s="80"/>
      <c r="Y37" s="79"/>
      <c r="Z37" s="80"/>
      <c r="AA37" s="79">
        <v>1</v>
      </c>
      <c r="AB37" s="80"/>
      <c r="AC37" s="79"/>
      <c r="AD37" s="80"/>
      <c r="AE37" s="79"/>
      <c r="AF37" s="80"/>
      <c r="AG37" s="79"/>
      <c r="AH37" s="80"/>
      <c r="AI37" s="79"/>
      <c r="AJ37" s="80"/>
      <c r="AK37" s="79"/>
      <c r="AL37" s="80"/>
      <c r="AM37" s="79"/>
      <c r="AN37" s="80"/>
      <c r="AO37" s="79"/>
      <c r="AP37" s="80"/>
      <c r="AQ37" s="79"/>
      <c r="AR37" s="80"/>
      <c r="AS37" s="79"/>
      <c r="AT37" s="80"/>
      <c r="AU37" s="79"/>
      <c r="AV37" s="80"/>
      <c r="AW37" s="79"/>
      <c r="AX37" s="80"/>
      <c r="AY37" s="81"/>
      <c r="AZ37" s="82"/>
      <c r="BA37" s="79"/>
      <c r="BB37" s="80"/>
      <c r="BC37" s="81"/>
      <c r="BD37" s="82"/>
      <c r="BE37" s="79"/>
      <c r="BF37" s="80"/>
      <c r="BG37" s="81"/>
      <c r="BH37" s="82"/>
      <c r="BI37" s="79"/>
      <c r="BJ37" s="80"/>
      <c r="BK37" s="81"/>
      <c r="BL37" s="82"/>
      <c r="BM37" s="79"/>
      <c r="BN37" s="80"/>
      <c r="BO37" s="81"/>
      <c r="BP37" s="82"/>
      <c r="BQ37" s="79"/>
      <c r="BR37" s="80"/>
      <c r="BS37" s="81"/>
      <c r="BT37" s="82"/>
      <c r="BU37" s="79"/>
      <c r="BV37" s="80"/>
      <c r="BW37" s="81"/>
      <c r="BX37" s="82"/>
      <c r="BY37" s="191">
        <f t="shared" si="3"/>
        <v>1</v>
      </c>
      <c r="BZ37" s="192">
        <f t="shared" si="4"/>
        <v>0</v>
      </c>
      <c r="CA37" s="193">
        <f t="shared" si="5"/>
        <v>1</v>
      </c>
      <c r="CK37" s="5"/>
      <c r="CL37" s="5"/>
    </row>
    <row r="38" spans="1:90" s="2" customFormat="1" ht="9.75" customHeight="1">
      <c r="A38" s="173" t="s">
        <v>248</v>
      </c>
      <c r="B38" s="75"/>
      <c r="C38" s="163"/>
      <c r="D38" s="75">
        <v>90</v>
      </c>
      <c r="E38" s="162"/>
      <c r="F38" s="164">
        <v>90</v>
      </c>
      <c r="G38" s="142"/>
      <c r="H38" s="161">
        <v>90</v>
      </c>
      <c r="I38" s="142"/>
      <c r="J38" s="161"/>
      <c r="K38" s="162"/>
      <c r="L38" s="161"/>
      <c r="M38" s="162"/>
      <c r="N38" s="156">
        <f t="shared" si="0"/>
        <v>3</v>
      </c>
      <c r="O38" s="157">
        <f t="shared" si="1"/>
        <v>0</v>
      </c>
      <c r="P38" s="158">
        <f t="shared" si="2"/>
        <v>270</v>
      </c>
      <c r="Q38" s="79">
        <v>90</v>
      </c>
      <c r="R38" s="80"/>
      <c r="S38" s="79">
        <v>90</v>
      </c>
      <c r="T38" s="80"/>
      <c r="U38" s="79">
        <v>90</v>
      </c>
      <c r="V38" s="80">
        <v>1</v>
      </c>
      <c r="W38" s="79">
        <v>90</v>
      </c>
      <c r="X38" s="80"/>
      <c r="Y38" s="79">
        <v>90</v>
      </c>
      <c r="Z38" s="80"/>
      <c r="AA38" s="79"/>
      <c r="AB38" s="80"/>
      <c r="AC38" s="79"/>
      <c r="AD38" s="80"/>
      <c r="AE38" s="79">
        <v>90</v>
      </c>
      <c r="AF38" s="80"/>
      <c r="AG38" s="79">
        <v>90</v>
      </c>
      <c r="AH38" s="80"/>
      <c r="AI38" s="79">
        <v>90</v>
      </c>
      <c r="AJ38" s="80"/>
      <c r="AK38" s="79">
        <v>90</v>
      </c>
      <c r="AL38" s="80"/>
      <c r="AM38" s="79">
        <v>90</v>
      </c>
      <c r="AN38" s="80"/>
      <c r="AO38" s="79">
        <v>90</v>
      </c>
      <c r="AP38" s="80"/>
      <c r="AQ38" s="79">
        <v>90</v>
      </c>
      <c r="AR38" s="80"/>
      <c r="AS38" s="79">
        <v>90</v>
      </c>
      <c r="AT38" s="80"/>
      <c r="AU38" s="79">
        <v>90</v>
      </c>
      <c r="AV38" s="80">
        <v>1</v>
      </c>
      <c r="AW38" s="79">
        <v>90</v>
      </c>
      <c r="AX38" s="80"/>
      <c r="AY38" s="81">
        <v>90</v>
      </c>
      <c r="AZ38" s="82"/>
      <c r="BA38" s="79">
        <v>28</v>
      </c>
      <c r="BB38" s="80"/>
      <c r="BC38" s="81"/>
      <c r="BD38" s="82"/>
      <c r="BE38" s="79"/>
      <c r="BF38" s="80"/>
      <c r="BG38" s="81"/>
      <c r="BH38" s="82"/>
      <c r="BI38" s="79"/>
      <c r="BJ38" s="80"/>
      <c r="BK38" s="81"/>
      <c r="BL38" s="82"/>
      <c r="BM38" s="79"/>
      <c r="BN38" s="80"/>
      <c r="BO38" s="81">
        <v>90</v>
      </c>
      <c r="BP38" s="82"/>
      <c r="BQ38" s="79">
        <v>90</v>
      </c>
      <c r="BR38" s="80"/>
      <c r="BS38" s="81">
        <v>90</v>
      </c>
      <c r="BT38" s="82"/>
      <c r="BU38" s="79">
        <v>90</v>
      </c>
      <c r="BV38" s="80"/>
      <c r="BW38" s="81">
        <v>90</v>
      </c>
      <c r="BX38" s="82"/>
      <c r="BY38" s="191">
        <f t="shared" si="3"/>
        <v>22</v>
      </c>
      <c r="BZ38" s="192">
        <f t="shared" si="4"/>
        <v>2</v>
      </c>
      <c r="CA38" s="193">
        <f t="shared" si="5"/>
        <v>1918</v>
      </c>
      <c r="CK38" s="5"/>
      <c r="CL38" s="5"/>
    </row>
    <row r="39" spans="1:90" s="2" customFormat="1" ht="9.75" customHeight="1">
      <c r="A39" s="173" t="s">
        <v>278</v>
      </c>
      <c r="B39" s="75"/>
      <c r="C39" s="163"/>
      <c r="D39" s="75"/>
      <c r="E39" s="162"/>
      <c r="F39" s="164"/>
      <c r="G39" s="142"/>
      <c r="H39" s="161"/>
      <c r="I39" s="142"/>
      <c r="J39" s="161"/>
      <c r="K39" s="162"/>
      <c r="L39" s="161"/>
      <c r="M39" s="162"/>
      <c r="N39" s="156">
        <f t="shared" si="0"/>
        <v>0</v>
      </c>
      <c r="O39" s="157">
        <f t="shared" si="1"/>
        <v>0</v>
      </c>
      <c r="P39" s="158">
        <f t="shared" si="2"/>
        <v>0</v>
      </c>
      <c r="Q39" s="79"/>
      <c r="R39" s="80"/>
      <c r="S39" s="79"/>
      <c r="T39" s="80"/>
      <c r="U39" s="79"/>
      <c r="V39" s="80"/>
      <c r="W39" s="79"/>
      <c r="X39" s="80"/>
      <c r="Y39" s="79"/>
      <c r="Z39" s="80"/>
      <c r="AA39" s="79"/>
      <c r="AB39" s="80"/>
      <c r="AC39" s="79"/>
      <c r="AD39" s="80"/>
      <c r="AE39" s="79"/>
      <c r="AF39" s="80"/>
      <c r="AG39" s="79"/>
      <c r="AH39" s="80"/>
      <c r="AI39" s="79"/>
      <c r="AJ39" s="80"/>
      <c r="AK39" s="79"/>
      <c r="AL39" s="80"/>
      <c r="AM39" s="79"/>
      <c r="AN39" s="80"/>
      <c r="AO39" s="79"/>
      <c r="AP39" s="80"/>
      <c r="AQ39" s="79"/>
      <c r="AR39" s="80"/>
      <c r="AS39" s="79"/>
      <c r="AT39" s="80"/>
      <c r="AU39" s="79"/>
      <c r="AV39" s="80"/>
      <c r="AW39" s="79"/>
      <c r="AX39" s="80"/>
      <c r="AY39" s="81"/>
      <c r="AZ39" s="82"/>
      <c r="BA39" s="79"/>
      <c r="BB39" s="80"/>
      <c r="BC39" s="81"/>
      <c r="BD39" s="82"/>
      <c r="BE39" s="79"/>
      <c r="BF39" s="80"/>
      <c r="BG39" s="81"/>
      <c r="BH39" s="82"/>
      <c r="BI39" s="79"/>
      <c r="BJ39" s="80"/>
      <c r="BK39" s="81"/>
      <c r="BL39" s="82"/>
      <c r="BM39" s="79"/>
      <c r="BN39" s="80"/>
      <c r="BO39" s="81"/>
      <c r="BP39" s="82"/>
      <c r="BQ39" s="79"/>
      <c r="BR39" s="80"/>
      <c r="BS39" s="81"/>
      <c r="BT39" s="82"/>
      <c r="BU39" s="79"/>
      <c r="BV39" s="80"/>
      <c r="BW39" s="81"/>
      <c r="BX39" s="82"/>
      <c r="BY39" s="191">
        <f t="shared" si="3"/>
        <v>0</v>
      </c>
      <c r="BZ39" s="192">
        <f t="shared" si="4"/>
        <v>0</v>
      </c>
      <c r="CA39" s="193">
        <f t="shared" si="5"/>
        <v>0</v>
      </c>
      <c r="CK39" s="5"/>
      <c r="CL39" s="5"/>
    </row>
    <row r="40" spans="1:90" s="2" customFormat="1" ht="9.75" customHeight="1">
      <c r="A40" s="173" t="s">
        <v>221</v>
      </c>
      <c r="B40" s="75"/>
      <c r="C40" s="147"/>
      <c r="D40" s="75">
        <v>90</v>
      </c>
      <c r="E40" s="142"/>
      <c r="F40" s="164">
        <v>72</v>
      </c>
      <c r="G40" s="142"/>
      <c r="H40" s="161">
        <v>33</v>
      </c>
      <c r="I40" s="142"/>
      <c r="J40" s="161">
        <v>16</v>
      </c>
      <c r="K40" s="162"/>
      <c r="L40" s="161"/>
      <c r="M40" s="162"/>
      <c r="N40" s="156">
        <f t="shared" si="0"/>
        <v>4</v>
      </c>
      <c r="O40" s="157">
        <f t="shared" si="1"/>
        <v>0</v>
      </c>
      <c r="P40" s="158">
        <f t="shared" si="2"/>
        <v>211</v>
      </c>
      <c r="Q40" s="79">
        <v>71</v>
      </c>
      <c r="R40" s="80"/>
      <c r="S40" s="79">
        <v>87</v>
      </c>
      <c r="T40" s="80">
        <v>1</v>
      </c>
      <c r="U40" s="79">
        <v>90</v>
      </c>
      <c r="V40" s="80"/>
      <c r="W40" s="79">
        <v>90</v>
      </c>
      <c r="X40" s="80"/>
      <c r="Y40" s="79">
        <v>59</v>
      </c>
      <c r="Z40" s="80"/>
      <c r="AA40" s="79"/>
      <c r="AB40" s="80"/>
      <c r="AC40" s="79">
        <v>90</v>
      </c>
      <c r="AD40" s="80"/>
      <c r="AE40" s="79">
        <v>90</v>
      </c>
      <c r="AF40" s="80">
        <v>1</v>
      </c>
      <c r="AG40" s="79">
        <v>72</v>
      </c>
      <c r="AH40" s="80"/>
      <c r="AI40" s="79">
        <v>90</v>
      </c>
      <c r="AJ40" s="80"/>
      <c r="AK40" s="79">
        <v>90</v>
      </c>
      <c r="AL40" s="80"/>
      <c r="AM40" s="79">
        <v>88</v>
      </c>
      <c r="AN40" s="80">
        <v>1</v>
      </c>
      <c r="AO40" s="79">
        <v>90</v>
      </c>
      <c r="AP40" s="80"/>
      <c r="AQ40" s="79">
        <v>90</v>
      </c>
      <c r="AR40" s="80"/>
      <c r="AS40" s="79"/>
      <c r="AT40" s="80"/>
      <c r="AU40" s="79"/>
      <c r="AV40" s="80"/>
      <c r="AW40" s="79">
        <v>71</v>
      </c>
      <c r="AX40" s="80"/>
      <c r="AY40" s="81">
        <v>90</v>
      </c>
      <c r="AZ40" s="82"/>
      <c r="BA40" s="79">
        <v>84</v>
      </c>
      <c r="BB40" s="80"/>
      <c r="BC40" s="81">
        <v>88</v>
      </c>
      <c r="BD40" s="82"/>
      <c r="BE40" s="79"/>
      <c r="BF40" s="80"/>
      <c r="BG40" s="81"/>
      <c r="BH40" s="82"/>
      <c r="BI40" s="79"/>
      <c r="BJ40" s="80"/>
      <c r="BK40" s="81"/>
      <c r="BL40" s="82"/>
      <c r="BM40" s="79">
        <v>66</v>
      </c>
      <c r="BN40" s="80">
        <v>1</v>
      </c>
      <c r="BO40" s="81">
        <v>30</v>
      </c>
      <c r="BP40" s="82"/>
      <c r="BQ40" s="79">
        <v>77</v>
      </c>
      <c r="BR40" s="80"/>
      <c r="BS40" s="81">
        <v>90</v>
      </c>
      <c r="BT40" s="82"/>
      <c r="BU40" s="79">
        <v>82</v>
      </c>
      <c r="BV40" s="80">
        <v>1</v>
      </c>
      <c r="BW40" s="81">
        <v>90</v>
      </c>
      <c r="BX40" s="82"/>
      <c r="BY40" s="191">
        <f t="shared" si="3"/>
        <v>23</v>
      </c>
      <c r="BZ40" s="192">
        <f t="shared" si="4"/>
        <v>5</v>
      </c>
      <c r="CA40" s="193">
        <f t="shared" si="5"/>
        <v>1865</v>
      </c>
      <c r="CK40" s="5"/>
      <c r="CL40" s="5"/>
    </row>
    <row r="41" spans="1:90" s="2" customFormat="1" ht="9.75" customHeight="1">
      <c r="A41" s="173" t="s">
        <v>276</v>
      </c>
      <c r="B41" s="75"/>
      <c r="C41" s="147"/>
      <c r="D41" s="75"/>
      <c r="E41" s="142"/>
      <c r="F41" s="164"/>
      <c r="G41" s="142"/>
      <c r="H41" s="161"/>
      <c r="I41" s="142"/>
      <c r="J41" s="161"/>
      <c r="K41" s="162"/>
      <c r="L41" s="161"/>
      <c r="M41" s="162"/>
      <c r="N41" s="156">
        <f t="shared" si="0"/>
        <v>0</v>
      </c>
      <c r="O41" s="157">
        <f t="shared" si="1"/>
        <v>0</v>
      </c>
      <c r="P41" s="158">
        <f t="shared" si="2"/>
        <v>0</v>
      </c>
      <c r="Q41" s="79"/>
      <c r="R41" s="80"/>
      <c r="S41" s="79"/>
      <c r="T41" s="80"/>
      <c r="U41" s="79"/>
      <c r="V41" s="80"/>
      <c r="W41" s="79"/>
      <c r="X41" s="80"/>
      <c r="Y41" s="79"/>
      <c r="Z41" s="80"/>
      <c r="AA41" s="79"/>
      <c r="AB41" s="80"/>
      <c r="AC41" s="79"/>
      <c r="AD41" s="80"/>
      <c r="AE41" s="79"/>
      <c r="AF41" s="80"/>
      <c r="AG41" s="79"/>
      <c r="AH41" s="80"/>
      <c r="AI41" s="79"/>
      <c r="AJ41" s="80"/>
      <c r="AK41" s="79"/>
      <c r="AL41" s="80"/>
      <c r="AM41" s="79"/>
      <c r="AN41" s="80"/>
      <c r="AO41" s="79"/>
      <c r="AP41" s="80"/>
      <c r="AQ41" s="79"/>
      <c r="AR41" s="80"/>
      <c r="AS41" s="79"/>
      <c r="AT41" s="80"/>
      <c r="AU41" s="79"/>
      <c r="AV41" s="80"/>
      <c r="AW41" s="79"/>
      <c r="AX41" s="80"/>
      <c r="AY41" s="81"/>
      <c r="AZ41" s="82"/>
      <c r="BA41" s="79"/>
      <c r="BB41" s="80"/>
      <c r="BC41" s="81"/>
      <c r="BD41" s="82"/>
      <c r="BE41" s="79"/>
      <c r="BF41" s="80"/>
      <c r="BG41" s="81"/>
      <c r="BH41" s="82"/>
      <c r="BI41" s="79"/>
      <c r="BJ41" s="80"/>
      <c r="BK41" s="81"/>
      <c r="BL41" s="82"/>
      <c r="BM41" s="79"/>
      <c r="BN41" s="80"/>
      <c r="BO41" s="81"/>
      <c r="BP41" s="82"/>
      <c r="BQ41" s="79"/>
      <c r="BR41" s="80"/>
      <c r="BS41" s="81"/>
      <c r="BT41" s="82"/>
      <c r="BU41" s="79"/>
      <c r="BV41" s="80"/>
      <c r="BW41" s="81"/>
      <c r="BX41" s="82"/>
      <c r="BY41" s="191">
        <f t="shared" si="3"/>
        <v>0</v>
      </c>
      <c r="BZ41" s="192">
        <f t="shared" si="4"/>
        <v>0</v>
      </c>
      <c r="CA41" s="193">
        <f t="shared" si="5"/>
        <v>0</v>
      </c>
      <c r="CK41" s="5"/>
      <c r="CL41" s="5"/>
    </row>
    <row r="42" spans="1:90" s="2" customFormat="1" ht="9.75" customHeight="1">
      <c r="A42" s="173" t="s">
        <v>195</v>
      </c>
      <c r="B42" s="75"/>
      <c r="C42" s="147"/>
      <c r="D42" s="75"/>
      <c r="E42" s="142"/>
      <c r="F42" s="164"/>
      <c r="G42" s="142"/>
      <c r="H42" s="161"/>
      <c r="I42" s="142"/>
      <c r="J42" s="161"/>
      <c r="K42" s="162"/>
      <c r="L42" s="161">
        <v>73</v>
      </c>
      <c r="M42" s="162">
        <v>1</v>
      </c>
      <c r="N42" s="156">
        <f t="shared" si="0"/>
        <v>1</v>
      </c>
      <c r="O42" s="157">
        <f t="shared" si="1"/>
        <v>1</v>
      </c>
      <c r="P42" s="158">
        <f t="shared" si="2"/>
        <v>73</v>
      </c>
      <c r="Q42" s="79"/>
      <c r="R42" s="80"/>
      <c r="S42" s="79"/>
      <c r="T42" s="80"/>
      <c r="U42" s="79"/>
      <c r="V42" s="80"/>
      <c r="W42" s="79"/>
      <c r="X42" s="80"/>
      <c r="Y42" s="79"/>
      <c r="Z42" s="80"/>
      <c r="AA42" s="79"/>
      <c r="AB42" s="80"/>
      <c r="AC42" s="79"/>
      <c r="AD42" s="80"/>
      <c r="AE42" s="79"/>
      <c r="AF42" s="80"/>
      <c r="AG42" s="79"/>
      <c r="AH42" s="80"/>
      <c r="AI42" s="79"/>
      <c r="AJ42" s="80"/>
      <c r="AK42" s="79"/>
      <c r="AL42" s="80"/>
      <c r="AM42" s="79"/>
      <c r="AN42" s="80"/>
      <c r="AO42" s="79"/>
      <c r="AP42" s="80"/>
      <c r="AQ42" s="79"/>
      <c r="AR42" s="80"/>
      <c r="AS42" s="79"/>
      <c r="AT42" s="80"/>
      <c r="AU42" s="79"/>
      <c r="AV42" s="80"/>
      <c r="AW42" s="79"/>
      <c r="AX42" s="80"/>
      <c r="AY42" s="81"/>
      <c r="AZ42" s="82"/>
      <c r="BA42" s="79"/>
      <c r="BB42" s="80"/>
      <c r="BC42" s="81">
        <v>13</v>
      </c>
      <c r="BD42" s="82"/>
      <c r="BE42" s="79"/>
      <c r="BF42" s="80"/>
      <c r="BG42" s="81"/>
      <c r="BH42" s="82"/>
      <c r="BI42" s="79"/>
      <c r="BJ42" s="80"/>
      <c r="BK42" s="81">
        <v>34</v>
      </c>
      <c r="BL42" s="82">
        <v>1</v>
      </c>
      <c r="BM42" s="79">
        <v>45</v>
      </c>
      <c r="BN42" s="80"/>
      <c r="BO42" s="81"/>
      <c r="BP42" s="82"/>
      <c r="BQ42" s="79"/>
      <c r="BR42" s="80"/>
      <c r="BS42" s="81">
        <v>17</v>
      </c>
      <c r="BT42" s="82"/>
      <c r="BU42" s="79"/>
      <c r="BV42" s="80"/>
      <c r="BW42" s="81">
        <v>10</v>
      </c>
      <c r="BX42" s="82"/>
      <c r="BY42" s="191">
        <f>COUNT(Q42,S42,U42,W42,Y42,AA42,AC42,AE42,AG42,AI42,AK42,AM42,AO42,AQ42,AS42,AU42,AW42,AY42,BA42,BC42,BE42,BG42,BI42,BK42,BM42,BO42,BQ42,BS42,BU42,BW42)</f>
        <v>5</v>
      </c>
      <c r="BZ42" s="192">
        <f>R42+T42+V42+X42+Z42+AB42+AD42+AF42+AH42+AJ42+AL42+AN42+AP42+AR42+AT42+AV42+AX42+AZ42+BB42+BD42+BF42+BJ42+BH42+BL42+BN42+BP42+BR42+BV42+BT42+BX42</f>
        <v>1</v>
      </c>
      <c r="CA42" s="193">
        <f>Q42+S42+U42+W42+Y42+AA42+AC42+AE42+AG42+AI42+AK42+AM42+AO42+AQ42+AS42+AU42+AW42+AY42+BA42+BC42+BE42+BI42+BG42+BK42+BM42+BO42+BQ42+BU42+BS42+BW42</f>
        <v>119</v>
      </c>
      <c r="CK42" s="5"/>
      <c r="CL42" s="5"/>
    </row>
    <row r="43" spans="1:90" s="2" customFormat="1" ht="9.75" customHeight="1">
      <c r="A43" s="173" t="s">
        <v>264</v>
      </c>
      <c r="B43" s="75">
        <v>90</v>
      </c>
      <c r="C43" s="147"/>
      <c r="D43" s="75"/>
      <c r="E43" s="142"/>
      <c r="F43" s="164">
        <v>90</v>
      </c>
      <c r="G43" s="162"/>
      <c r="H43" s="161">
        <v>90</v>
      </c>
      <c r="I43" s="162"/>
      <c r="J43" s="161">
        <v>90</v>
      </c>
      <c r="K43" s="162"/>
      <c r="L43" s="161"/>
      <c r="M43" s="162"/>
      <c r="N43" s="156">
        <f t="shared" si="0"/>
        <v>4</v>
      </c>
      <c r="O43" s="157">
        <f t="shared" si="1"/>
        <v>0</v>
      </c>
      <c r="P43" s="158">
        <f t="shared" si="2"/>
        <v>360</v>
      </c>
      <c r="Q43" s="79"/>
      <c r="R43" s="80"/>
      <c r="S43" s="79"/>
      <c r="T43" s="80"/>
      <c r="U43" s="79"/>
      <c r="V43" s="80"/>
      <c r="W43" s="79"/>
      <c r="X43" s="80"/>
      <c r="Y43" s="79"/>
      <c r="Z43" s="80"/>
      <c r="AA43" s="79"/>
      <c r="AB43" s="80"/>
      <c r="AC43" s="79"/>
      <c r="AD43" s="80"/>
      <c r="AE43" s="79"/>
      <c r="AF43" s="80"/>
      <c r="AG43" s="79"/>
      <c r="AH43" s="80"/>
      <c r="AI43" s="79"/>
      <c r="AJ43" s="80"/>
      <c r="AK43" s="79">
        <v>83</v>
      </c>
      <c r="AL43" s="80"/>
      <c r="AM43" s="79"/>
      <c r="AN43" s="80"/>
      <c r="AO43" s="79"/>
      <c r="AP43" s="80"/>
      <c r="AQ43" s="79">
        <v>84</v>
      </c>
      <c r="AR43" s="80"/>
      <c r="AS43" s="79">
        <v>90</v>
      </c>
      <c r="AT43" s="80"/>
      <c r="AU43" s="79"/>
      <c r="AV43" s="80"/>
      <c r="AW43" s="79">
        <v>90</v>
      </c>
      <c r="AX43" s="80"/>
      <c r="AY43" s="81">
        <v>81</v>
      </c>
      <c r="AZ43" s="82"/>
      <c r="BA43" s="79">
        <v>90</v>
      </c>
      <c r="BB43" s="80"/>
      <c r="BC43" s="81"/>
      <c r="BD43" s="82"/>
      <c r="BE43" s="79">
        <v>90</v>
      </c>
      <c r="BF43" s="80"/>
      <c r="BG43" s="81">
        <v>90</v>
      </c>
      <c r="BH43" s="82"/>
      <c r="BI43" s="79">
        <v>90</v>
      </c>
      <c r="BJ43" s="80"/>
      <c r="BK43" s="81">
        <v>56</v>
      </c>
      <c r="BL43" s="82"/>
      <c r="BM43" s="79">
        <v>90</v>
      </c>
      <c r="BN43" s="80"/>
      <c r="BO43" s="81">
        <v>30</v>
      </c>
      <c r="BP43" s="82"/>
      <c r="BQ43" s="79"/>
      <c r="BR43" s="80"/>
      <c r="BS43" s="81">
        <v>45</v>
      </c>
      <c r="BT43" s="82"/>
      <c r="BU43" s="79"/>
      <c r="BV43" s="80"/>
      <c r="BW43" s="81"/>
      <c r="BX43" s="82"/>
      <c r="BY43" s="191">
        <f t="shared" si="3"/>
        <v>13</v>
      </c>
      <c r="BZ43" s="192">
        <f t="shared" si="4"/>
        <v>0</v>
      </c>
      <c r="CA43" s="193">
        <f t="shared" si="5"/>
        <v>1009</v>
      </c>
      <c r="CK43" s="5"/>
      <c r="CL43" s="5"/>
    </row>
    <row r="44" spans="1:90" s="2" customFormat="1" ht="9.75" customHeight="1">
      <c r="A44" s="133" t="s">
        <v>253</v>
      </c>
      <c r="B44" s="75"/>
      <c r="C44" s="147"/>
      <c r="D44" s="75"/>
      <c r="E44" s="142"/>
      <c r="F44" s="164"/>
      <c r="G44" s="162"/>
      <c r="H44" s="161"/>
      <c r="I44" s="162"/>
      <c r="J44" s="161"/>
      <c r="K44" s="162"/>
      <c r="L44" s="161"/>
      <c r="M44" s="162"/>
      <c r="N44" s="156">
        <f t="shared" si="0"/>
        <v>0</v>
      </c>
      <c r="O44" s="157">
        <f t="shared" si="1"/>
        <v>0</v>
      </c>
      <c r="P44" s="158">
        <f t="shared" si="2"/>
        <v>0</v>
      </c>
      <c r="Q44" s="79"/>
      <c r="R44" s="80"/>
      <c r="S44" s="79"/>
      <c r="T44" s="80"/>
      <c r="U44" s="79"/>
      <c r="V44" s="80"/>
      <c r="W44" s="79"/>
      <c r="X44" s="80"/>
      <c r="Y44" s="79"/>
      <c r="Z44" s="80"/>
      <c r="AA44" s="79"/>
      <c r="AB44" s="80"/>
      <c r="AC44" s="79"/>
      <c r="AD44" s="80"/>
      <c r="AE44" s="79"/>
      <c r="AF44" s="80"/>
      <c r="AG44" s="79"/>
      <c r="AH44" s="80"/>
      <c r="AI44" s="79"/>
      <c r="AJ44" s="80"/>
      <c r="AK44" s="79"/>
      <c r="AL44" s="80"/>
      <c r="AM44" s="79"/>
      <c r="AN44" s="80"/>
      <c r="AO44" s="79"/>
      <c r="AP44" s="80"/>
      <c r="AQ44" s="79"/>
      <c r="AR44" s="80"/>
      <c r="AS44" s="79"/>
      <c r="AT44" s="80"/>
      <c r="AU44" s="79"/>
      <c r="AV44" s="80"/>
      <c r="AW44" s="79"/>
      <c r="AX44" s="80"/>
      <c r="AY44" s="81"/>
      <c r="AZ44" s="82"/>
      <c r="BA44" s="79"/>
      <c r="BB44" s="80"/>
      <c r="BC44" s="81"/>
      <c r="BD44" s="82"/>
      <c r="BE44" s="79"/>
      <c r="BF44" s="80"/>
      <c r="BG44" s="81"/>
      <c r="BH44" s="82"/>
      <c r="BI44" s="79"/>
      <c r="BJ44" s="80"/>
      <c r="BK44" s="81"/>
      <c r="BL44" s="82"/>
      <c r="BM44" s="79"/>
      <c r="BN44" s="80"/>
      <c r="BO44" s="81"/>
      <c r="BP44" s="82"/>
      <c r="BQ44" s="79"/>
      <c r="BR44" s="80"/>
      <c r="BS44" s="81"/>
      <c r="BT44" s="82"/>
      <c r="BU44" s="79"/>
      <c r="BV44" s="80"/>
      <c r="BW44" s="81"/>
      <c r="BX44" s="82"/>
      <c r="BY44" s="191">
        <f t="shared" si="3"/>
        <v>0</v>
      </c>
      <c r="BZ44" s="192">
        <f t="shared" si="4"/>
        <v>0</v>
      </c>
      <c r="CA44" s="193">
        <f t="shared" si="5"/>
        <v>0</v>
      </c>
      <c r="CK44" s="5"/>
      <c r="CL44" s="5"/>
    </row>
    <row r="45" spans="1:90" s="2" customFormat="1" ht="9.75" customHeight="1">
      <c r="A45" s="133" t="s">
        <v>257</v>
      </c>
      <c r="B45" s="75">
        <v>11</v>
      </c>
      <c r="C45" s="147"/>
      <c r="D45" s="75"/>
      <c r="E45" s="142"/>
      <c r="F45" s="164"/>
      <c r="G45" s="162"/>
      <c r="H45" s="161">
        <v>12</v>
      </c>
      <c r="I45" s="162"/>
      <c r="J45" s="161">
        <v>90</v>
      </c>
      <c r="K45" s="162"/>
      <c r="L45" s="161">
        <v>90</v>
      </c>
      <c r="M45" s="162"/>
      <c r="N45" s="156">
        <f t="shared" si="0"/>
        <v>4</v>
      </c>
      <c r="O45" s="157">
        <f t="shared" si="1"/>
        <v>0</v>
      </c>
      <c r="P45" s="158">
        <f t="shared" si="2"/>
        <v>203</v>
      </c>
      <c r="Q45" s="79">
        <v>21</v>
      </c>
      <c r="R45" s="80"/>
      <c r="S45" s="79">
        <v>64</v>
      </c>
      <c r="T45" s="80"/>
      <c r="U45" s="79">
        <v>9</v>
      </c>
      <c r="V45" s="80"/>
      <c r="W45" s="79">
        <v>10</v>
      </c>
      <c r="X45" s="80"/>
      <c r="Y45" s="79">
        <v>69</v>
      </c>
      <c r="Z45" s="80"/>
      <c r="AA45" s="79">
        <v>45</v>
      </c>
      <c r="AB45" s="80"/>
      <c r="AC45" s="79">
        <v>19</v>
      </c>
      <c r="AD45" s="80"/>
      <c r="AE45" s="79"/>
      <c r="AF45" s="80"/>
      <c r="AG45" s="79"/>
      <c r="AH45" s="80"/>
      <c r="AI45" s="79"/>
      <c r="AJ45" s="80"/>
      <c r="AK45" s="79"/>
      <c r="AL45" s="80"/>
      <c r="AM45" s="79"/>
      <c r="AN45" s="80"/>
      <c r="AO45" s="79">
        <v>13</v>
      </c>
      <c r="AP45" s="80"/>
      <c r="AQ45" s="79">
        <v>35</v>
      </c>
      <c r="AR45" s="80"/>
      <c r="AS45" s="79">
        <v>85</v>
      </c>
      <c r="AT45" s="80"/>
      <c r="AU45" s="79">
        <v>1</v>
      </c>
      <c r="AV45" s="80"/>
      <c r="AW45" s="79"/>
      <c r="AX45" s="80"/>
      <c r="AY45" s="81">
        <v>4</v>
      </c>
      <c r="AZ45" s="82"/>
      <c r="BA45" s="79">
        <v>11</v>
      </c>
      <c r="BB45" s="80"/>
      <c r="BC45" s="81"/>
      <c r="BD45" s="82"/>
      <c r="BE45" s="79"/>
      <c r="BF45" s="80"/>
      <c r="BG45" s="81">
        <v>15</v>
      </c>
      <c r="BH45" s="82"/>
      <c r="BI45" s="79">
        <v>1</v>
      </c>
      <c r="BJ45" s="80"/>
      <c r="BK45" s="81"/>
      <c r="BL45" s="82"/>
      <c r="BM45" s="79"/>
      <c r="BN45" s="80"/>
      <c r="BO45" s="81">
        <v>16</v>
      </c>
      <c r="BP45" s="82"/>
      <c r="BQ45" s="79">
        <v>1</v>
      </c>
      <c r="BR45" s="80"/>
      <c r="BS45" s="81"/>
      <c r="BT45" s="82"/>
      <c r="BU45" s="79">
        <v>5</v>
      </c>
      <c r="BV45" s="80"/>
      <c r="BW45" s="81"/>
      <c r="BX45" s="82"/>
      <c r="BY45" s="191">
        <f t="shared" si="3"/>
        <v>18</v>
      </c>
      <c r="BZ45" s="192">
        <f t="shared" si="4"/>
        <v>0</v>
      </c>
      <c r="CA45" s="193">
        <f t="shared" si="5"/>
        <v>424</v>
      </c>
      <c r="CK45" s="5"/>
      <c r="CL45" s="5"/>
    </row>
    <row r="46" spans="1:90" s="2" customFormat="1" ht="9.75" customHeight="1">
      <c r="A46" s="133" t="s">
        <v>282</v>
      </c>
      <c r="B46" s="75"/>
      <c r="C46" s="147"/>
      <c r="D46" s="75"/>
      <c r="E46" s="142"/>
      <c r="F46" s="164"/>
      <c r="G46" s="162"/>
      <c r="H46" s="161"/>
      <c r="I46" s="162"/>
      <c r="J46" s="161"/>
      <c r="K46" s="162"/>
      <c r="L46" s="161"/>
      <c r="M46" s="162"/>
      <c r="N46" s="156"/>
      <c r="O46" s="157"/>
      <c r="P46" s="158"/>
      <c r="Q46" s="79"/>
      <c r="R46" s="80"/>
      <c r="S46" s="79"/>
      <c r="T46" s="80"/>
      <c r="U46" s="79"/>
      <c r="V46" s="80"/>
      <c r="W46" s="79"/>
      <c r="X46" s="80"/>
      <c r="Y46" s="79"/>
      <c r="Z46" s="80"/>
      <c r="AA46" s="79"/>
      <c r="AB46" s="80"/>
      <c r="AC46" s="79"/>
      <c r="AD46" s="80"/>
      <c r="AE46" s="79"/>
      <c r="AF46" s="80"/>
      <c r="AG46" s="79"/>
      <c r="AH46" s="80"/>
      <c r="AI46" s="79"/>
      <c r="AJ46" s="80"/>
      <c r="AK46" s="79"/>
      <c r="AL46" s="80"/>
      <c r="AM46" s="79"/>
      <c r="AN46" s="80"/>
      <c r="AO46" s="79"/>
      <c r="AP46" s="80"/>
      <c r="AQ46" s="79"/>
      <c r="AR46" s="80"/>
      <c r="AS46" s="79"/>
      <c r="AT46" s="80"/>
      <c r="AU46" s="79"/>
      <c r="AV46" s="80"/>
      <c r="AW46" s="79"/>
      <c r="AX46" s="80"/>
      <c r="AY46" s="81"/>
      <c r="AZ46" s="82"/>
      <c r="BA46" s="79"/>
      <c r="BB46" s="80"/>
      <c r="BC46" s="81"/>
      <c r="BD46" s="82"/>
      <c r="BE46" s="79"/>
      <c r="BF46" s="80"/>
      <c r="BG46" s="81"/>
      <c r="BH46" s="82"/>
      <c r="BI46" s="79"/>
      <c r="BJ46" s="80"/>
      <c r="BK46" s="81"/>
      <c r="BL46" s="82"/>
      <c r="BM46" s="79"/>
      <c r="BN46" s="80"/>
      <c r="BO46" s="81"/>
      <c r="BP46" s="82"/>
      <c r="BQ46" s="79"/>
      <c r="BR46" s="80"/>
      <c r="BS46" s="81"/>
      <c r="BT46" s="82"/>
      <c r="BU46" s="79"/>
      <c r="BV46" s="80"/>
      <c r="BW46" s="81"/>
      <c r="BX46" s="82"/>
      <c r="BY46" s="191"/>
      <c r="BZ46" s="192"/>
      <c r="CA46" s="193"/>
      <c r="CK46" s="5"/>
      <c r="CL46" s="5"/>
    </row>
    <row r="47" spans="1:90" s="2" customFormat="1" ht="9.75" customHeight="1">
      <c r="A47" s="133" t="s">
        <v>274</v>
      </c>
      <c r="B47" s="75"/>
      <c r="C47" s="147"/>
      <c r="D47" s="75"/>
      <c r="E47" s="162"/>
      <c r="F47" s="164"/>
      <c r="G47" s="142"/>
      <c r="H47" s="161"/>
      <c r="I47" s="142"/>
      <c r="J47" s="161"/>
      <c r="K47" s="162"/>
      <c r="L47" s="161"/>
      <c r="M47" s="162"/>
      <c r="N47" s="156">
        <f t="shared" si="0"/>
        <v>0</v>
      </c>
      <c r="O47" s="157">
        <f t="shared" si="1"/>
        <v>0</v>
      </c>
      <c r="P47" s="158">
        <f t="shared" si="2"/>
        <v>0</v>
      </c>
      <c r="Q47" s="79"/>
      <c r="R47" s="80"/>
      <c r="S47" s="79"/>
      <c r="T47" s="80"/>
      <c r="U47" s="79"/>
      <c r="V47" s="80"/>
      <c r="W47" s="79"/>
      <c r="X47" s="80"/>
      <c r="Y47" s="79"/>
      <c r="Z47" s="80"/>
      <c r="AA47" s="79"/>
      <c r="AB47" s="80"/>
      <c r="AC47" s="79"/>
      <c r="AD47" s="80"/>
      <c r="AE47" s="79"/>
      <c r="AF47" s="80"/>
      <c r="AG47" s="79"/>
      <c r="AH47" s="80"/>
      <c r="AI47" s="79"/>
      <c r="AJ47" s="80"/>
      <c r="AK47" s="79"/>
      <c r="AL47" s="80"/>
      <c r="AM47" s="79"/>
      <c r="AN47" s="80"/>
      <c r="AO47" s="79"/>
      <c r="AP47" s="80"/>
      <c r="AQ47" s="79"/>
      <c r="AR47" s="80"/>
      <c r="AS47" s="79"/>
      <c r="AT47" s="80"/>
      <c r="AU47" s="79"/>
      <c r="AV47" s="80"/>
      <c r="AW47" s="79"/>
      <c r="AX47" s="80"/>
      <c r="AY47" s="81"/>
      <c r="AZ47" s="82"/>
      <c r="BA47" s="79"/>
      <c r="BB47" s="80"/>
      <c r="BC47" s="81"/>
      <c r="BD47" s="82"/>
      <c r="BE47" s="79"/>
      <c r="BF47" s="80"/>
      <c r="BG47" s="81"/>
      <c r="BH47" s="82"/>
      <c r="BI47" s="79"/>
      <c r="BJ47" s="80"/>
      <c r="BK47" s="81"/>
      <c r="BL47" s="82"/>
      <c r="BM47" s="79"/>
      <c r="BN47" s="80"/>
      <c r="BO47" s="81"/>
      <c r="BP47" s="82"/>
      <c r="BQ47" s="79"/>
      <c r="BR47" s="80"/>
      <c r="BS47" s="81"/>
      <c r="BT47" s="82"/>
      <c r="BU47" s="79"/>
      <c r="BV47" s="80"/>
      <c r="BW47" s="81"/>
      <c r="BX47" s="82"/>
      <c r="BY47" s="191">
        <f t="shared" si="3"/>
        <v>0</v>
      </c>
      <c r="BZ47" s="192">
        <f t="shared" si="4"/>
        <v>0</v>
      </c>
      <c r="CA47" s="193">
        <f t="shared" si="5"/>
        <v>0</v>
      </c>
      <c r="CK47" s="5"/>
      <c r="CL47" s="5"/>
    </row>
    <row r="48" spans="1:90" s="2" customFormat="1" ht="9.75" customHeight="1">
      <c r="A48" s="133" t="s">
        <v>285</v>
      </c>
      <c r="B48" s="75"/>
      <c r="C48" s="147"/>
      <c r="D48" s="75"/>
      <c r="E48" s="162"/>
      <c r="F48" s="164"/>
      <c r="G48" s="142"/>
      <c r="H48" s="161"/>
      <c r="I48" s="142"/>
      <c r="J48" s="161"/>
      <c r="K48" s="162"/>
      <c r="L48" s="161"/>
      <c r="M48" s="162"/>
      <c r="N48" s="156"/>
      <c r="O48" s="157"/>
      <c r="P48" s="158"/>
      <c r="Q48" s="79"/>
      <c r="R48" s="80"/>
      <c r="S48" s="79"/>
      <c r="T48" s="80"/>
      <c r="U48" s="79"/>
      <c r="V48" s="80"/>
      <c r="W48" s="79"/>
      <c r="X48" s="80"/>
      <c r="Y48" s="79"/>
      <c r="Z48" s="80"/>
      <c r="AA48" s="79"/>
      <c r="AB48" s="80"/>
      <c r="AC48" s="79"/>
      <c r="AD48" s="80"/>
      <c r="AE48" s="79"/>
      <c r="AF48" s="80"/>
      <c r="AG48" s="79"/>
      <c r="AH48" s="80"/>
      <c r="AI48" s="79"/>
      <c r="AJ48" s="80"/>
      <c r="AK48" s="79"/>
      <c r="AL48" s="80"/>
      <c r="AM48" s="79"/>
      <c r="AN48" s="80"/>
      <c r="AO48" s="79"/>
      <c r="AP48" s="80"/>
      <c r="AQ48" s="79"/>
      <c r="AR48" s="80"/>
      <c r="AS48" s="79"/>
      <c r="AT48" s="80"/>
      <c r="AU48" s="79"/>
      <c r="AV48" s="80"/>
      <c r="AW48" s="79"/>
      <c r="AX48" s="80"/>
      <c r="AY48" s="81"/>
      <c r="AZ48" s="82"/>
      <c r="BA48" s="79"/>
      <c r="BB48" s="80"/>
      <c r="BC48" s="81"/>
      <c r="BD48" s="82"/>
      <c r="BE48" s="79"/>
      <c r="BF48" s="80"/>
      <c r="BG48" s="81"/>
      <c r="BH48" s="82"/>
      <c r="BI48" s="79"/>
      <c r="BJ48" s="80"/>
      <c r="BK48" s="81"/>
      <c r="BL48" s="82"/>
      <c r="BM48" s="79"/>
      <c r="BN48" s="80"/>
      <c r="BO48" s="81"/>
      <c r="BP48" s="82"/>
      <c r="BQ48" s="79"/>
      <c r="BR48" s="80"/>
      <c r="BS48" s="81"/>
      <c r="BT48" s="82"/>
      <c r="BU48" s="79"/>
      <c r="BV48" s="80"/>
      <c r="BW48" s="81"/>
      <c r="BX48" s="82"/>
      <c r="BY48" s="191"/>
      <c r="BZ48" s="192"/>
      <c r="CA48" s="193"/>
      <c r="CK48" s="5"/>
      <c r="CL48" s="5"/>
    </row>
    <row r="49" spans="1:90" s="2" customFormat="1" ht="9.75" customHeight="1">
      <c r="A49" s="133" t="s">
        <v>194</v>
      </c>
      <c r="B49" s="75"/>
      <c r="C49" s="163"/>
      <c r="D49" s="75"/>
      <c r="E49" s="142"/>
      <c r="F49" s="164"/>
      <c r="G49" s="142"/>
      <c r="H49" s="161"/>
      <c r="I49" s="142"/>
      <c r="J49" s="161"/>
      <c r="K49" s="162"/>
      <c r="L49" s="161"/>
      <c r="M49" s="162"/>
      <c r="N49" s="156">
        <f t="shared" si="0"/>
        <v>0</v>
      </c>
      <c r="O49" s="157">
        <f t="shared" si="1"/>
        <v>0</v>
      </c>
      <c r="P49" s="158">
        <f t="shared" si="2"/>
        <v>0</v>
      </c>
      <c r="Q49" s="79"/>
      <c r="R49" s="80"/>
      <c r="S49" s="79"/>
      <c r="T49" s="80"/>
      <c r="U49" s="79"/>
      <c r="V49" s="80"/>
      <c r="W49" s="79"/>
      <c r="X49" s="80"/>
      <c r="Y49" s="79"/>
      <c r="Z49" s="80"/>
      <c r="AA49" s="79"/>
      <c r="AB49" s="80"/>
      <c r="AC49" s="79"/>
      <c r="AD49" s="80"/>
      <c r="AE49" s="79"/>
      <c r="AF49" s="80"/>
      <c r="AG49" s="79"/>
      <c r="AH49" s="80"/>
      <c r="AI49" s="79"/>
      <c r="AJ49" s="80"/>
      <c r="AK49" s="79"/>
      <c r="AL49" s="80"/>
      <c r="AM49" s="79"/>
      <c r="AN49" s="80"/>
      <c r="AO49" s="79"/>
      <c r="AP49" s="80"/>
      <c r="AQ49" s="79"/>
      <c r="AR49" s="80"/>
      <c r="AS49" s="79"/>
      <c r="AT49" s="80"/>
      <c r="AU49" s="79"/>
      <c r="AV49" s="80"/>
      <c r="AW49" s="79"/>
      <c r="AX49" s="80"/>
      <c r="AY49" s="81"/>
      <c r="AZ49" s="82"/>
      <c r="BA49" s="79"/>
      <c r="BB49" s="80"/>
      <c r="BC49" s="81"/>
      <c r="BD49" s="82"/>
      <c r="BE49" s="79"/>
      <c r="BF49" s="80"/>
      <c r="BG49" s="81"/>
      <c r="BH49" s="82"/>
      <c r="BI49" s="79"/>
      <c r="BJ49" s="80"/>
      <c r="BK49" s="81"/>
      <c r="BL49" s="82"/>
      <c r="BM49" s="79"/>
      <c r="BN49" s="80"/>
      <c r="BO49" s="81"/>
      <c r="BP49" s="82"/>
      <c r="BQ49" s="79"/>
      <c r="BR49" s="80"/>
      <c r="BS49" s="81"/>
      <c r="BT49" s="82"/>
      <c r="BU49" s="79"/>
      <c r="BV49" s="80"/>
      <c r="BW49" s="81"/>
      <c r="BX49" s="82"/>
      <c r="BY49" s="191">
        <f t="shared" si="3"/>
        <v>0</v>
      </c>
      <c r="BZ49" s="192">
        <f t="shared" si="4"/>
        <v>0</v>
      </c>
      <c r="CA49" s="193">
        <f t="shared" si="5"/>
        <v>0</v>
      </c>
      <c r="CK49" s="5"/>
      <c r="CL49" s="5"/>
    </row>
    <row r="50" spans="1:90" s="2" customFormat="1" ht="9.75" customHeight="1">
      <c r="A50" s="133" t="s">
        <v>188</v>
      </c>
      <c r="B50" s="75">
        <v>58</v>
      </c>
      <c r="C50" s="163"/>
      <c r="D50" s="75"/>
      <c r="E50" s="142"/>
      <c r="F50" s="164"/>
      <c r="G50" s="142"/>
      <c r="H50" s="161"/>
      <c r="I50" s="142"/>
      <c r="J50" s="161"/>
      <c r="K50" s="162"/>
      <c r="L50" s="161"/>
      <c r="M50" s="162"/>
      <c r="N50" s="156">
        <f t="shared" si="0"/>
        <v>1</v>
      </c>
      <c r="O50" s="157">
        <f t="shared" si="1"/>
        <v>0</v>
      </c>
      <c r="P50" s="158">
        <f t="shared" si="2"/>
        <v>58</v>
      </c>
      <c r="Q50" s="79">
        <v>69</v>
      </c>
      <c r="R50" s="80">
        <v>1</v>
      </c>
      <c r="S50" s="79">
        <v>14</v>
      </c>
      <c r="T50" s="80"/>
      <c r="U50" s="79">
        <v>62</v>
      </c>
      <c r="V50" s="80"/>
      <c r="W50" s="79">
        <v>71</v>
      </c>
      <c r="X50" s="80"/>
      <c r="Y50" s="79">
        <v>6</v>
      </c>
      <c r="Z50" s="80"/>
      <c r="AA50" s="79"/>
      <c r="AB50" s="80"/>
      <c r="AC50" s="79"/>
      <c r="AD50" s="80"/>
      <c r="AE50" s="79"/>
      <c r="AF50" s="80"/>
      <c r="AG50" s="79"/>
      <c r="AH50" s="80"/>
      <c r="AI50" s="79"/>
      <c r="AJ50" s="80"/>
      <c r="AK50" s="79"/>
      <c r="AL50" s="80"/>
      <c r="AM50" s="79"/>
      <c r="AN50" s="80"/>
      <c r="AO50" s="79"/>
      <c r="AP50" s="80"/>
      <c r="AQ50" s="79"/>
      <c r="AR50" s="80"/>
      <c r="AS50" s="79"/>
      <c r="AT50" s="80"/>
      <c r="AU50" s="79"/>
      <c r="AV50" s="80"/>
      <c r="AW50" s="79"/>
      <c r="AX50" s="80"/>
      <c r="AY50" s="81"/>
      <c r="AZ50" s="82"/>
      <c r="BA50" s="79"/>
      <c r="BB50" s="80"/>
      <c r="BC50" s="81"/>
      <c r="BD50" s="82"/>
      <c r="BE50" s="79"/>
      <c r="BF50" s="80"/>
      <c r="BG50" s="81"/>
      <c r="BH50" s="82"/>
      <c r="BI50" s="79"/>
      <c r="BJ50" s="80"/>
      <c r="BK50" s="81"/>
      <c r="BL50" s="82"/>
      <c r="BM50" s="79"/>
      <c r="BN50" s="80"/>
      <c r="BO50" s="81"/>
      <c r="BP50" s="82"/>
      <c r="BQ50" s="79"/>
      <c r="BR50" s="80"/>
      <c r="BS50" s="81"/>
      <c r="BT50" s="82"/>
      <c r="BU50" s="79"/>
      <c r="BV50" s="80"/>
      <c r="BW50" s="81"/>
      <c r="BX50" s="82"/>
      <c r="BY50" s="191">
        <f t="shared" si="3"/>
        <v>5</v>
      </c>
      <c r="BZ50" s="192">
        <f t="shared" si="4"/>
        <v>1</v>
      </c>
      <c r="CA50" s="193">
        <f t="shared" si="5"/>
        <v>222</v>
      </c>
      <c r="CK50" s="5"/>
      <c r="CL50" s="5"/>
    </row>
    <row r="51" spans="1:90" s="2" customFormat="1" ht="9.75" customHeight="1">
      <c r="A51" s="133" t="s">
        <v>54</v>
      </c>
      <c r="B51" s="75">
        <v>90</v>
      </c>
      <c r="C51" s="147"/>
      <c r="D51" s="75">
        <v>90</v>
      </c>
      <c r="E51" s="142"/>
      <c r="F51" s="164">
        <v>90</v>
      </c>
      <c r="G51" s="142"/>
      <c r="H51" s="161"/>
      <c r="I51" s="142"/>
      <c r="J51" s="161">
        <v>90</v>
      </c>
      <c r="K51" s="162"/>
      <c r="L51" s="161">
        <v>90</v>
      </c>
      <c r="M51" s="162"/>
      <c r="N51" s="156">
        <f t="shared" si="0"/>
        <v>5</v>
      </c>
      <c r="O51" s="157">
        <f t="shared" si="1"/>
        <v>0</v>
      </c>
      <c r="P51" s="158">
        <f t="shared" si="2"/>
        <v>450</v>
      </c>
      <c r="Q51" s="79">
        <v>90</v>
      </c>
      <c r="R51" s="80"/>
      <c r="S51" s="79">
        <v>90</v>
      </c>
      <c r="T51" s="80"/>
      <c r="U51" s="79">
        <v>90</v>
      </c>
      <c r="V51" s="80"/>
      <c r="W51" s="79">
        <v>90</v>
      </c>
      <c r="X51" s="80"/>
      <c r="Y51" s="79">
        <v>90</v>
      </c>
      <c r="Z51" s="80">
        <v>1</v>
      </c>
      <c r="AA51" s="79">
        <v>90</v>
      </c>
      <c r="AB51" s="80"/>
      <c r="AC51" s="79">
        <v>90</v>
      </c>
      <c r="AD51" s="80"/>
      <c r="AE51" s="79">
        <v>90</v>
      </c>
      <c r="AF51" s="80"/>
      <c r="AG51" s="79">
        <v>90</v>
      </c>
      <c r="AH51" s="80"/>
      <c r="AI51" s="79">
        <v>90</v>
      </c>
      <c r="AJ51" s="80"/>
      <c r="AK51" s="79">
        <v>90</v>
      </c>
      <c r="AL51" s="80"/>
      <c r="AM51" s="79">
        <v>90</v>
      </c>
      <c r="AN51" s="80"/>
      <c r="AO51" s="79">
        <v>90</v>
      </c>
      <c r="AP51" s="80"/>
      <c r="AQ51" s="79"/>
      <c r="AR51" s="80"/>
      <c r="AS51" s="79"/>
      <c r="AT51" s="80"/>
      <c r="AU51" s="79"/>
      <c r="AV51" s="80"/>
      <c r="AW51" s="79"/>
      <c r="AX51" s="80"/>
      <c r="AY51" s="81">
        <v>90</v>
      </c>
      <c r="AZ51" s="82"/>
      <c r="BA51" s="79">
        <v>90</v>
      </c>
      <c r="BB51" s="80"/>
      <c r="BC51" s="81">
        <v>90</v>
      </c>
      <c r="BD51" s="82"/>
      <c r="BE51" s="79">
        <v>90</v>
      </c>
      <c r="BF51" s="80"/>
      <c r="BG51" s="81">
        <v>90</v>
      </c>
      <c r="BH51" s="82"/>
      <c r="BI51" s="79">
        <v>90</v>
      </c>
      <c r="BJ51" s="80"/>
      <c r="BK51" s="81">
        <v>90</v>
      </c>
      <c r="BL51" s="82"/>
      <c r="BM51" s="79">
        <v>90</v>
      </c>
      <c r="BN51" s="80"/>
      <c r="BO51" s="81">
        <v>90</v>
      </c>
      <c r="BP51" s="82"/>
      <c r="BQ51" s="79">
        <v>90</v>
      </c>
      <c r="BR51" s="80"/>
      <c r="BS51" s="81"/>
      <c r="BT51" s="82"/>
      <c r="BU51" s="79">
        <v>90</v>
      </c>
      <c r="BV51" s="80"/>
      <c r="BW51" s="81">
        <v>90</v>
      </c>
      <c r="BX51" s="82"/>
      <c r="BY51" s="191">
        <f t="shared" si="3"/>
        <v>25</v>
      </c>
      <c r="BZ51" s="192">
        <f t="shared" si="4"/>
        <v>1</v>
      </c>
      <c r="CA51" s="193">
        <f t="shared" si="5"/>
        <v>2250</v>
      </c>
      <c r="CK51" s="5"/>
      <c r="CL51" s="5"/>
    </row>
    <row r="52" spans="1:90" s="2" customFormat="1" ht="9.75" customHeight="1">
      <c r="A52" s="133" t="s">
        <v>206</v>
      </c>
      <c r="B52" s="75"/>
      <c r="C52" s="147"/>
      <c r="D52" s="75"/>
      <c r="E52" s="142"/>
      <c r="F52" s="164"/>
      <c r="G52" s="142"/>
      <c r="H52" s="161"/>
      <c r="I52" s="142"/>
      <c r="J52" s="161"/>
      <c r="K52" s="162"/>
      <c r="L52" s="161"/>
      <c r="M52" s="162"/>
      <c r="N52" s="156">
        <f t="shared" si="0"/>
        <v>0</v>
      </c>
      <c r="O52" s="157">
        <f t="shared" si="1"/>
        <v>0</v>
      </c>
      <c r="P52" s="158">
        <f t="shared" si="2"/>
        <v>0</v>
      </c>
      <c r="Q52" s="79"/>
      <c r="R52" s="80"/>
      <c r="S52" s="79"/>
      <c r="T52" s="80"/>
      <c r="U52" s="79"/>
      <c r="V52" s="80"/>
      <c r="W52" s="79"/>
      <c r="X52" s="80"/>
      <c r="Y52" s="79"/>
      <c r="Z52" s="80"/>
      <c r="AA52" s="79"/>
      <c r="AB52" s="80"/>
      <c r="AC52" s="79"/>
      <c r="AD52" s="80"/>
      <c r="AE52" s="79"/>
      <c r="AF52" s="80"/>
      <c r="AG52" s="79"/>
      <c r="AH52" s="80"/>
      <c r="AI52" s="79"/>
      <c r="AJ52" s="80"/>
      <c r="AK52" s="79"/>
      <c r="AL52" s="80"/>
      <c r="AM52" s="79"/>
      <c r="AN52" s="80"/>
      <c r="AO52" s="79"/>
      <c r="AP52" s="80"/>
      <c r="AQ52" s="79"/>
      <c r="AR52" s="80"/>
      <c r="AS52" s="79"/>
      <c r="AT52" s="80"/>
      <c r="AU52" s="79"/>
      <c r="AV52" s="80"/>
      <c r="AW52" s="79"/>
      <c r="AX52" s="80"/>
      <c r="AY52" s="81"/>
      <c r="AZ52" s="82"/>
      <c r="BA52" s="79"/>
      <c r="BB52" s="80"/>
      <c r="BC52" s="81"/>
      <c r="BD52" s="82"/>
      <c r="BE52" s="79"/>
      <c r="BF52" s="80"/>
      <c r="BG52" s="81"/>
      <c r="BH52" s="82"/>
      <c r="BI52" s="79"/>
      <c r="BJ52" s="80"/>
      <c r="BK52" s="81"/>
      <c r="BL52" s="82"/>
      <c r="BM52" s="79"/>
      <c r="BN52" s="80"/>
      <c r="BO52" s="81"/>
      <c r="BP52" s="82"/>
      <c r="BQ52" s="79"/>
      <c r="BR52" s="80"/>
      <c r="BS52" s="81"/>
      <c r="BT52" s="82"/>
      <c r="BU52" s="79"/>
      <c r="BV52" s="80"/>
      <c r="BW52" s="81"/>
      <c r="BX52" s="82"/>
      <c r="BY52" s="191">
        <f t="shared" si="3"/>
        <v>0</v>
      </c>
      <c r="BZ52" s="192">
        <f t="shared" si="4"/>
        <v>0</v>
      </c>
      <c r="CA52" s="193">
        <f t="shared" si="5"/>
        <v>0</v>
      </c>
      <c r="CK52" s="5"/>
      <c r="CL52" s="5"/>
    </row>
    <row r="53" spans="1:90" s="2" customFormat="1" ht="9.75" customHeight="1">
      <c r="A53" s="173" t="s">
        <v>223</v>
      </c>
      <c r="B53" s="75"/>
      <c r="C53" s="147"/>
      <c r="D53" s="75"/>
      <c r="E53" s="142"/>
      <c r="F53" s="164"/>
      <c r="G53" s="142"/>
      <c r="H53" s="161"/>
      <c r="I53" s="142"/>
      <c r="J53" s="161"/>
      <c r="K53" s="162"/>
      <c r="L53" s="161"/>
      <c r="M53" s="162"/>
      <c r="N53" s="156">
        <f t="shared" si="0"/>
        <v>0</v>
      </c>
      <c r="O53" s="157">
        <f t="shared" si="1"/>
        <v>0</v>
      </c>
      <c r="P53" s="158">
        <f t="shared" si="2"/>
        <v>0</v>
      </c>
      <c r="Q53" s="79"/>
      <c r="R53" s="80"/>
      <c r="S53" s="79"/>
      <c r="T53" s="80"/>
      <c r="U53" s="79"/>
      <c r="V53" s="80"/>
      <c r="W53" s="79"/>
      <c r="X53" s="80"/>
      <c r="Y53" s="79"/>
      <c r="Z53" s="80"/>
      <c r="AA53" s="79"/>
      <c r="AB53" s="80"/>
      <c r="AC53" s="79"/>
      <c r="AD53" s="80"/>
      <c r="AE53" s="79"/>
      <c r="AF53" s="80"/>
      <c r="AG53" s="79"/>
      <c r="AH53" s="80"/>
      <c r="AI53" s="79"/>
      <c r="AJ53" s="80"/>
      <c r="AK53" s="79"/>
      <c r="AL53" s="80"/>
      <c r="AM53" s="79"/>
      <c r="AN53" s="80"/>
      <c r="AO53" s="79"/>
      <c r="AP53" s="80"/>
      <c r="AQ53" s="79"/>
      <c r="AR53" s="80"/>
      <c r="AS53" s="79"/>
      <c r="AT53" s="80"/>
      <c r="AU53" s="79"/>
      <c r="AV53" s="80"/>
      <c r="AW53" s="79"/>
      <c r="AX53" s="80"/>
      <c r="AY53" s="81"/>
      <c r="AZ53" s="82"/>
      <c r="BA53" s="79"/>
      <c r="BB53" s="80"/>
      <c r="BC53" s="81"/>
      <c r="BD53" s="82"/>
      <c r="BE53" s="79"/>
      <c r="BF53" s="80"/>
      <c r="BG53" s="81"/>
      <c r="BH53" s="82"/>
      <c r="BI53" s="79"/>
      <c r="BJ53" s="80"/>
      <c r="BK53" s="81"/>
      <c r="BL53" s="82"/>
      <c r="BM53" s="79"/>
      <c r="BN53" s="80"/>
      <c r="BO53" s="81"/>
      <c r="BP53" s="82"/>
      <c r="BQ53" s="79"/>
      <c r="BR53" s="80"/>
      <c r="BS53" s="81"/>
      <c r="BT53" s="82"/>
      <c r="BU53" s="79"/>
      <c r="BV53" s="80"/>
      <c r="BW53" s="81"/>
      <c r="BX53" s="82"/>
      <c r="BY53" s="191">
        <f t="shared" si="3"/>
        <v>0</v>
      </c>
      <c r="BZ53" s="192">
        <f t="shared" si="4"/>
        <v>0</v>
      </c>
      <c r="CA53" s="193">
        <f t="shared" si="5"/>
        <v>0</v>
      </c>
      <c r="CK53" s="5"/>
      <c r="CL53" s="5"/>
    </row>
    <row r="54" spans="1:90" s="2" customFormat="1" ht="9.75" customHeight="1">
      <c r="A54" s="173" t="s">
        <v>258</v>
      </c>
      <c r="B54" s="75">
        <v>32</v>
      </c>
      <c r="C54" s="147">
        <v>2</v>
      </c>
      <c r="D54" s="75">
        <v>90</v>
      </c>
      <c r="E54" s="142"/>
      <c r="F54" s="164">
        <v>4</v>
      </c>
      <c r="G54" s="142"/>
      <c r="H54" s="161">
        <v>57</v>
      </c>
      <c r="I54" s="142"/>
      <c r="J54" s="161"/>
      <c r="K54" s="162"/>
      <c r="L54" s="161"/>
      <c r="M54" s="162"/>
      <c r="N54" s="156">
        <f t="shared" si="0"/>
        <v>4</v>
      </c>
      <c r="O54" s="157">
        <f t="shared" si="1"/>
        <v>2</v>
      </c>
      <c r="P54" s="158">
        <f t="shared" si="2"/>
        <v>183</v>
      </c>
      <c r="Q54" s="79"/>
      <c r="R54" s="80"/>
      <c r="S54" s="79"/>
      <c r="T54" s="80"/>
      <c r="U54" s="79"/>
      <c r="V54" s="80"/>
      <c r="W54" s="79"/>
      <c r="X54" s="80"/>
      <c r="Y54" s="79"/>
      <c r="Z54" s="80"/>
      <c r="AA54" s="79">
        <v>11</v>
      </c>
      <c r="AB54" s="80">
        <v>1</v>
      </c>
      <c r="AC54" s="79"/>
      <c r="AD54" s="80"/>
      <c r="AE54" s="79"/>
      <c r="AF54" s="80"/>
      <c r="AG54" s="79">
        <v>1</v>
      </c>
      <c r="AH54" s="80"/>
      <c r="AI54" s="79">
        <v>3</v>
      </c>
      <c r="AJ54" s="80"/>
      <c r="AK54" s="79"/>
      <c r="AL54" s="80"/>
      <c r="AM54" s="79">
        <v>2</v>
      </c>
      <c r="AN54" s="80"/>
      <c r="AO54" s="79">
        <v>10</v>
      </c>
      <c r="AP54" s="80"/>
      <c r="AQ54" s="79">
        <v>55</v>
      </c>
      <c r="AR54" s="80"/>
      <c r="AS54" s="79">
        <v>5</v>
      </c>
      <c r="AT54" s="80"/>
      <c r="AU54" s="79"/>
      <c r="AV54" s="80"/>
      <c r="AW54" s="79"/>
      <c r="AX54" s="80"/>
      <c r="AY54" s="81"/>
      <c r="AZ54" s="82"/>
      <c r="BA54" s="79"/>
      <c r="BB54" s="80"/>
      <c r="BC54" s="81"/>
      <c r="BD54" s="82"/>
      <c r="BE54" s="79"/>
      <c r="BF54" s="80"/>
      <c r="BG54" s="81"/>
      <c r="BH54" s="82"/>
      <c r="BI54" s="79"/>
      <c r="BJ54" s="80"/>
      <c r="BK54" s="81"/>
      <c r="BL54" s="82"/>
      <c r="BM54" s="79"/>
      <c r="BN54" s="80"/>
      <c r="BO54" s="81"/>
      <c r="BP54" s="82"/>
      <c r="BQ54" s="79"/>
      <c r="BR54" s="80"/>
      <c r="BS54" s="81"/>
      <c r="BT54" s="82"/>
      <c r="BU54" s="79"/>
      <c r="BV54" s="80"/>
      <c r="BW54" s="81"/>
      <c r="BX54" s="82"/>
      <c r="BY54" s="191">
        <f t="shared" si="3"/>
        <v>7</v>
      </c>
      <c r="BZ54" s="192">
        <f t="shared" si="4"/>
        <v>1</v>
      </c>
      <c r="CA54" s="193">
        <f t="shared" si="5"/>
        <v>87</v>
      </c>
      <c r="CK54" s="5"/>
      <c r="CL54" s="5"/>
    </row>
    <row r="55" spans="1:90" s="2" customFormat="1" ht="9.75" customHeight="1">
      <c r="A55" s="133" t="s">
        <v>266</v>
      </c>
      <c r="B55" s="75"/>
      <c r="C55" s="163"/>
      <c r="D55" s="75"/>
      <c r="E55" s="162"/>
      <c r="F55" s="164"/>
      <c r="G55" s="142"/>
      <c r="H55" s="161"/>
      <c r="I55" s="142"/>
      <c r="J55" s="161"/>
      <c r="K55" s="162"/>
      <c r="L55" s="161"/>
      <c r="M55" s="162"/>
      <c r="N55" s="156">
        <f t="shared" si="0"/>
        <v>0</v>
      </c>
      <c r="O55" s="157">
        <f t="shared" si="1"/>
        <v>0</v>
      </c>
      <c r="P55" s="158">
        <f t="shared" si="2"/>
        <v>0</v>
      </c>
      <c r="Q55" s="79"/>
      <c r="R55" s="80"/>
      <c r="S55" s="79"/>
      <c r="T55" s="80"/>
      <c r="U55" s="79"/>
      <c r="V55" s="80"/>
      <c r="W55" s="79"/>
      <c r="X55" s="80"/>
      <c r="Y55" s="79"/>
      <c r="Z55" s="80"/>
      <c r="AA55" s="79"/>
      <c r="AB55" s="80"/>
      <c r="AC55" s="79"/>
      <c r="AD55" s="80"/>
      <c r="AE55" s="79"/>
      <c r="AF55" s="80"/>
      <c r="AG55" s="79"/>
      <c r="AH55" s="80"/>
      <c r="AI55" s="79"/>
      <c r="AJ55" s="80"/>
      <c r="AK55" s="79"/>
      <c r="AL55" s="80"/>
      <c r="AM55" s="79"/>
      <c r="AN55" s="80"/>
      <c r="AO55" s="79"/>
      <c r="AP55" s="80"/>
      <c r="AQ55" s="79"/>
      <c r="AR55" s="80"/>
      <c r="AS55" s="79"/>
      <c r="AT55" s="80"/>
      <c r="AU55" s="79"/>
      <c r="AV55" s="80"/>
      <c r="AW55" s="79"/>
      <c r="AX55" s="80"/>
      <c r="AY55" s="81"/>
      <c r="AZ55" s="82"/>
      <c r="BA55" s="79"/>
      <c r="BB55" s="80"/>
      <c r="BC55" s="81"/>
      <c r="BD55" s="82"/>
      <c r="BE55" s="79"/>
      <c r="BF55" s="80"/>
      <c r="BG55" s="81"/>
      <c r="BH55" s="82"/>
      <c r="BI55" s="79"/>
      <c r="BJ55" s="80"/>
      <c r="BK55" s="81"/>
      <c r="BL55" s="82"/>
      <c r="BM55" s="79"/>
      <c r="BN55" s="80"/>
      <c r="BO55" s="81"/>
      <c r="BP55" s="82"/>
      <c r="BQ55" s="79"/>
      <c r="BR55" s="80"/>
      <c r="BS55" s="81"/>
      <c r="BT55" s="82"/>
      <c r="BU55" s="79"/>
      <c r="BV55" s="80"/>
      <c r="BW55" s="81"/>
      <c r="BX55" s="82"/>
      <c r="BY55" s="191">
        <f aca="true" t="shared" si="6" ref="BY55:BY60">COUNT(Q55,S55,U55,W55,Y55,AA55,AC55,AE55,AG55,AI55,AK55,AM55,AO55,AQ55,AS55,AU55,AW55,AY55,BA55,BC55,BE55,BG55,BI55,BK55,BM55,BO55,BQ55,BS55,BU55,BW55)</f>
        <v>0</v>
      </c>
      <c r="BZ55" s="192">
        <f aca="true" t="shared" si="7" ref="BZ55:BZ60">R55+T55+V55+X55+Z55+AB55+AD55+AF55+AH55+AJ55+AL55+AN55+AP55+AR55+AT55+AV55+AX55+AZ55+BB55+BD55+BF55+BJ55+BH55+BL55+BN55+BP55+BR55+BV55+BT55+BX55</f>
        <v>0</v>
      </c>
      <c r="CA55" s="193">
        <f aca="true" t="shared" si="8" ref="CA55:CA60">Q55+S55+U55+W55+Y55+AA55+AC55+AE55+AG55+AI55+AK55+AM55+AO55+AQ55+AS55+AU55+AW55+AY55+BA55+BC55+BE55+BI55+BG55+BK55+BM55+BO55+BQ55+BU55+BS55+BW55</f>
        <v>0</v>
      </c>
      <c r="CK55" s="5"/>
      <c r="CL55" s="5"/>
    </row>
    <row r="56" spans="1:90" s="2" customFormat="1" ht="9.75" customHeight="1">
      <c r="A56" s="133" t="s">
        <v>141</v>
      </c>
      <c r="B56" s="75">
        <v>90</v>
      </c>
      <c r="C56" s="147"/>
      <c r="D56" s="75"/>
      <c r="E56" s="162"/>
      <c r="F56" s="164"/>
      <c r="G56" s="142"/>
      <c r="H56" s="161"/>
      <c r="I56" s="142"/>
      <c r="J56" s="161"/>
      <c r="K56" s="162"/>
      <c r="L56" s="161"/>
      <c r="M56" s="162"/>
      <c r="N56" s="156">
        <f t="shared" si="0"/>
        <v>1</v>
      </c>
      <c r="O56" s="157">
        <f t="shared" si="1"/>
        <v>0</v>
      </c>
      <c r="P56" s="158">
        <f t="shared" si="2"/>
        <v>90</v>
      </c>
      <c r="Q56" s="79">
        <v>90</v>
      </c>
      <c r="R56" s="80"/>
      <c r="S56" s="79"/>
      <c r="T56" s="80"/>
      <c r="U56" s="79">
        <v>90</v>
      </c>
      <c r="V56" s="80">
        <v>1</v>
      </c>
      <c r="W56" s="79">
        <v>90</v>
      </c>
      <c r="X56" s="80"/>
      <c r="Y56" s="79">
        <v>90</v>
      </c>
      <c r="Z56" s="80"/>
      <c r="AA56" s="79">
        <v>90</v>
      </c>
      <c r="AB56" s="80"/>
      <c r="AC56" s="79">
        <v>84</v>
      </c>
      <c r="AD56" s="80"/>
      <c r="AE56" s="79">
        <v>90</v>
      </c>
      <c r="AF56" s="80"/>
      <c r="AG56" s="79">
        <v>90</v>
      </c>
      <c r="AH56" s="80"/>
      <c r="AI56" s="79">
        <v>90</v>
      </c>
      <c r="AJ56" s="80"/>
      <c r="AK56" s="79">
        <v>7</v>
      </c>
      <c r="AL56" s="80"/>
      <c r="AM56" s="79">
        <v>90</v>
      </c>
      <c r="AN56" s="80"/>
      <c r="AO56" s="79">
        <v>90</v>
      </c>
      <c r="AP56" s="80"/>
      <c r="AQ56" s="79">
        <v>90</v>
      </c>
      <c r="AR56" s="80"/>
      <c r="AS56" s="79">
        <v>90</v>
      </c>
      <c r="AT56" s="80"/>
      <c r="AU56" s="79">
        <v>90</v>
      </c>
      <c r="AV56" s="80">
        <v>1</v>
      </c>
      <c r="AW56" s="79">
        <v>90</v>
      </c>
      <c r="AX56" s="80"/>
      <c r="AY56" s="81"/>
      <c r="AZ56" s="82"/>
      <c r="BA56" s="79"/>
      <c r="BB56" s="80"/>
      <c r="BC56" s="81"/>
      <c r="BD56" s="82"/>
      <c r="BE56" s="79"/>
      <c r="BF56" s="80"/>
      <c r="BG56" s="81"/>
      <c r="BH56" s="82"/>
      <c r="BI56" s="79"/>
      <c r="BJ56" s="80"/>
      <c r="BK56" s="81"/>
      <c r="BL56" s="82"/>
      <c r="BM56" s="79"/>
      <c r="BN56" s="80"/>
      <c r="BO56" s="81"/>
      <c r="BP56" s="82"/>
      <c r="BQ56" s="79"/>
      <c r="BR56" s="80"/>
      <c r="BS56" s="81">
        <v>90</v>
      </c>
      <c r="BT56" s="82"/>
      <c r="BU56" s="79">
        <v>90</v>
      </c>
      <c r="BV56" s="80"/>
      <c r="BW56" s="81">
        <v>90</v>
      </c>
      <c r="BX56" s="82"/>
      <c r="BY56" s="191">
        <f t="shared" si="6"/>
        <v>19</v>
      </c>
      <c r="BZ56" s="192">
        <f t="shared" si="7"/>
        <v>2</v>
      </c>
      <c r="CA56" s="193">
        <f t="shared" si="8"/>
        <v>1621</v>
      </c>
      <c r="CK56" s="5"/>
      <c r="CL56" s="5"/>
    </row>
    <row r="57" spans="1:90" s="2" customFormat="1" ht="9.75" customHeight="1">
      <c r="A57" s="133" t="s">
        <v>268</v>
      </c>
      <c r="B57" s="75"/>
      <c r="C57" s="147"/>
      <c r="D57" s="75"/>
      <c r="E57" s="162"/>
      <c r="F57" s="164"/>
      <c r="G57" s="142"/>
      <c r="H57" s="161"/>
      <c r="I57" s="142"/>
      <c r="J57" s="161"/>
      <c r="K57" s="162"/>
      <c r="L57" s="161"/>
      <c r="M57" s="162"/>
      <c r="N57" s="156">
        <f t="shared" si="0"/>
        <v>0</v>
      </c>
      <c r="O57" s="157">
        <f t="shared" si="1"/>
        <v>0</v>
      </c>
      <c r="P57" s="158">
        <f t="shared" si="2"/>
        <v>0</v>
      </c>
      <c r="Q57" s="79"/>
      <c r="R57" s="80"/>
      <c r="S57" s="79"/>
      <c r="T57" s="80"/>
      <c r="U57" s="79"/>
      <c r="V57" s="80"/>
      <c r="W57" s="79"/>
      <c r="X57" s="80"/>
      <c r="Y57" s="79"/>
      <c r="Z57" s="80"/>
      <c r="AA57" s="79"/>
      <c r="AB57" s="80"/>
      <c r="AC57" s="79"/>
      <c r="AD57" s="80"/>
      <c r="AE57" s="79"/>
      <c r="AF57" s="80"/>
      <c r="AG57" s="79"/>
      <c r="AH57" s="80"/>
      <c r="AI57" s="79"/>
      <c r="AJ57" s="80"/>
      <c r="AK57" s="79"/>
      <c r="AL57" s="80"/>
      <c r="AM57" s="79"/>
      <c r="AN57" s="80"/>
      <c r="AO57" s="79"/>
      <c r="AP57" s="80"/>
      <c r="AQ57" s="79"/>
      <c r="AR57" s="80"/>
      <c r="AS57" s="79"/>
      <c r="AT57" s="80"/>
      <c r="AU57" s="79"/>
      <c r="AV57" s="80"/>
      <c r="AW57" s="79"/>
      <c r="AX57" s="80"/>
      <c r="AY57" s="81"/>
      <c r="AZ57" s="82"/>
      <c r="BA57" s="79"/>
      <c r="BB57" s="80"/>
      <c r="BC57" s="81"/>
      <c r="BD57" s="82"/>
      <c r="BE57" s="79"/>
      <c r="BF57" s="80"/>
      <c r="BG57" s="81"/>
      <c r="BH57" s="82"/>
      <c r="BI57" s="79"/>
      <c r="BJ57" s="80"/>
      <c r="BK57" s="81"/>
      <c r="BL57" s="82"/>
      <c r="BM57" s="79"/>
      <c r="BN57" s="80"/>
      <c r="BO57" s="81"/>
      <c r="BP57" s="82"/>
      <c r="BQ57" s="79"/>
      <c r="BR57" s="80"/>
      <c r="BS57" s="81"/>
      <c r="BT57" s="82"/>
      <c r="BU57" s="79"/>
      <c r="BV57" s="80"/>
      <c r="BW57" s="81"/>
      <c r="BX57" s="82"/>
      <c r="BY57" s="191">
        <f t="shared" si="6"/>
        <v>0</v>
      </c>
      <c r="BZ57" s="192">
        <f t="shared" si="7"/>
        <v>0</v>
      </c>
      <c r="CA57" s="193">
        <f t="shared" si="8"/>
        <v>0</v>
      </c>
      <c r="CK57" s="5"/>
      <c r="CL57" s="5"/>
    </row>
    <row r="58" spans="1:90" s="2" customFormat="1" ht="9.75" customHeight="1">
      <c r="A58" s="133" t="s">
        <v>228</v>
      </c>
      <c r="B58" s="75"/>
      <c r="C58" s="147"/>
      <c r="D58" s="75"/>
      <c r="E58" s="162"/>
      <c r="F58" s="164"/>
      <c r="G58" s="142"/>
      <c r="H58" s="161"/>
      <c r="I58" s="142"/>
      <c r="J58" s="161"/>
      <c r="K58" s="162"/>
      <c r="L58" s="161"/>
      <c r="M58" s="162"/>
      <c r="N58" s="156">
        <f t="shared" si="0"/>
        <v>0</v>
      </c>
      <c r="O58" s="157">
        <f t="shared" si="1"/>
        <v>0</v>
      </c>
      <c r="P58" s="158">
        <f t="shared" si="2"/>
        <v>0</v>
      </c>
      <c r="Q58" s="79"/>
      <c r="R58" s="80"/>
      <c r="S58" s="79"/>
      <c r="T58" s="80"/>
      <c r="U58" s="79"/>
      <c r="V58" s="80"/>
      <c r="W58" s="79"/>
      <c r="X58" s="80"/>
      <c r="Y58" s="79"/>
      <c r="Z58" s="80"/>
      <c r="AA58" s="79"/>
      <c r="AB58" s="80"/>
      <c r="AC58" s="79"/>
      <c r="AD58" s="80"/>
      <c r="AE58" s="79"/>
      <c r="AF58" s="80"/>
      <c r="AG58" s="79"/>
      <c r="AH58" s="80"/>
      <c r="AI58" s="79"/>
      <c r="AJ58" s="80"/>
      <c r="AK58" s="79"/>
      <c r="AL58" s="80"/>
      <c r="AM58" s="79"/>
      <c r="AN58" s="80"/>
      <c r="AO58" s="79"/>
      <c r="AP58" s="80"/>
      <c r="AQ58" s="79"/>
      <c r="AR58" s="80"/>
      <c r="AS58" s="79"/>
      <c r="AT58" s="80"/>
      <c r="AU58" s="79"/>
      <c r="AV58" s="80"/>
      <c r="AW58" s="79"/>
      <c r="AX58" s="80"/>
      <c r="AY58" s="81"/>
      <c r="AZ58" s="82"/>
      <c r="BA58" s="79"/>
      <c r="BB58" s="80"/>
      <c r="BC58" s="81"/>
      <c r="BD58" s="82"/>
      <c r="BE58" s="79"/>
      <c r="BF58" s="80"/>
      <c r="BG58" s="81"/>
      <c r="BH58" s="82"/>
      <c r="BI58" s="79"/>
      <c r="BJ58" s="80"/>
      <c r="BK58" s="81"/>
      <c r="BL58" s="82"/>
      <c r="BM58" s="79"/>
      <c r="BN58" s="80"/>
      <c r="BO58" s="81"/>
      <c r="BP58" s="82"/>
      <c r="BQ58" s="79"/>
      <c r="BR58" s="80"/>
      <c r="BS58" s="81"/>
      <c r="BT58" s="82"/>
      <c r="BU58" s="79"/>
      <c r="BV58" s="80"/>
      <c r="BW58" s="81"/>
      <c r="BX58" s="82"/>
      <c r="BY58" s="191">
        <f t="shared" si="6"/>
        <v>0</v>
      </c>
      <c r="BZ58" s="192">
        <f t="shared" si="7"/>
        <v>0</v>
      </c>
      <c r="CA58" s="193">
        <f t="shared" si="8"/>
        <v>0</v>
      </c>
      <c r="CK58" s="5"/>
      <c r="CL58" s="5"/>
    </row>
    <row r="59" spans="1:90" s="2" customFormat="1" ht="9.75" customHeight="1">
      <c r="A59" s="133" t="s">
        <v>46</v>
      </c>
      <c r="B59" s="75"/>
      <c r="C59" s="147"/>
      <c r="D59" s="75">
        <v>76</v>
      </c>
      <c r="E59" s="162">
        <v>1</v>
      </c>
      <c r="F59" s="164"/>
      <c r="G59" s="142"/>
      <c r="H59" s="161"/>
      <c r="I59" s="142"/>
      <c r="J59" s="161"/>
      <c r="K59" s="162"/>
      <c r="L59" s="161"/>
      <c r="M59" s="162"/>
      <c r="N59" s="156">
        <f t="shared" si="0"/>
        <v>1</v>
      </c>
      <c r="O59" s="157">
        <f t="shared" si="1"/>
        <v>1</v>
      </c>
      <c r="P59" s="158">
        <f t="shared" si="2"/>
        <v>76</v>
      </c>
      <c r="Q59" s="79">
        <v>89</v>
      </c>
      <c r="R59" s="80"/>
      <c r="S59" s="79">
        <v>90</v>
      </c>
      <c r="T59" s="80"/>
      <c r="U59" s="79">
        <v>81</v>
      </c>
      <c r="V59" s="80"/>
      <c r="W59" s="79">
        <v>90</v>
      </c>
      <c r="X59" s="80"/>
      <c r="Y59" s="79">
        <v>90</v>
      </c>
      <c r="Z59" s="80"/>
      <c r="AA59" s="79">
        <v>90</v>
      </c>
      <c r="AB59" s="80"/>
      <c r="AC59" s="79">
        <v>90</v>
      </c>
      <c r="AD59" s="80">
        <v>1</v>
      </c>
      <c r="AE59" s="79">
        <v>83</v>
      </c>
      <c r="AF59" s="80"/>
      <c r="AG59" s="79">
        <v>90</v>
      </c>
      <c r="AH59" s="80"/>
      <c r="AI59" s="79">
        <v>90</v>
      </c>
      <c r="AJ59" s="80"/>
      <c r="AK59" s="79">
        <v>45</v>
      </c>
      <c r="AL59" s="80"/>
      <c r="AM59" s="79">
        <v>45</v>
      </c>
      <c r="AN59" s="80"/>
      <c r="AO59" s="79"/>
      <c r="AP59" s="80"/>
      <c r="AQ59" s="79"/>
      <c r="AR59" s="80"/>
      <c r="AS59" s="79">
        <v>90</v>
      </c>
      <c r="AT59" s="80"/>
      <c r="AU59" s="79">
        <v>72</v>
      </c>
      <c r="AV59" s="80"/>
      <c r="AW59" s="79"/>
      <c r="AX59" s="80"/>
      <c r="AY59" s="81">
        <v>90</v>
      </c>
      <c r="AZ59" s="82">
        <v>1</v>
      </c>
      <c r="BA59" s="79">
        <v>90</v>
      </c>
      <c r="BB59" s="80"/>
      <c r="BC59" s="81">
        <v>90</v>
      </c>
      <c r="BD59" s="82"/>
      <c r="BE59" s="79">
        <v>90</v>
      </c>
      <c r="BF59" s="80"/>
      <c r="BG59" s="81">
        <v>84</v>
      </c>
      <c r="BH59" s="82"/>
      <c r="BI59" s="79">
        <v>90</v>
      </c>
      <c r="BJ59" s="80"/>
      <c r="BK59" s="81">
        <v>49</v>
      </c>
      <c r="BL59" s="82"/>
      <c r="BM59" s="79">
        <v>90</v>
      </c>
      <c r="BN59" s="80"/>
      <c r="BO59" s="81">
        <v>90</v>
      </c>
      <c r="BP59" s="82"/>
      <c r="BQ59" s="79">
        <v>90</v>
      </c>
      <c r="BR59" s="80"/>
      <c r="BS59" s="81">
        <v>90</v>
      </c>
      <c r="BT59" s="82"/>
      <c r="BU59" s="79">
        <v>90</v>
      </c>
      <c r="BV59" s="80"/>
      <c r="BW59" s="81">
        <v>86</v>
      </c>
      <c r="BX59" s="82"/>
      <c r="BY59" s="191">
        <f t="shared" si="6"/>
        <v>27</v>
      </c>
      <c r="BZ59" s="192">
        <f t="shared" si="7"/>
        <v>2</v>
      </c>
      <c r="CA59" s="193">
        <f t="shared" si="8"/>
        <v>2254</v>
      </c>
      <c r="CK59" s="5"/>
      <c r="CL59" s="5"/>
    </row>
    <row r="60" spans="1:90" s="2" customFormat="1" ht="9.75" customHeight="1">
      <c r="A60" s="133" t="s">
        <v>273</v>
      </c>
      <c r="B60" s="75"/>
      <c r="C60" s="163"/>
      <c r="D60" s="75"/>
      <c r="E60" s="162"/>
      <c r="F60" s="164"/>
      <c r="G60" s="142"/>
      <c r="H60" s="161"/>
      <c r="I60" s="142"/>
      <c r="J60" s="161"/>
      <c r="K60" s="162"/>
      <c r="L60" s="161"/>
      <c r="M60" s="162"/>
      <c r="N60" s="156">
        <f t="shared" si="0"/>
        <v>0</v>
      </c>
      <c r="O60" s="157">
        <f t="shared" si="1"/>
        <v>0</v>
      </c>
      <c r="P60" s="158">
        <f t="shared" si="2"/>
        <v>0</v>
      </c>
      <c r="Q60" s="79"/>
      <c r="R60" s="80"/>
      <c r="S60" s="79"/>
      <c r="T60" s="80"/>
      <c r="U60" s="79"/>
      <c r="V60" s="80"/>
      <c r="W60" s="79"/>
      <c r="X60" s="80"/>
      <c r="Y60" s="79"/>
      <c r="Z60" s="80"/>
      <c r="AA60" s="79"/>
      <c r="AB60" s="80"/>
      <c r="AC60" s="79"/>
      <c r="AD60" s="80"/>
      <c r="AE60" s="79"/>
      <c r="AF60" s="80"/>
      <c r="AG60" s="79"/>
      <c r="AH60" s="80"/>
      <c r="AI60" s="79"/>
      <c r="AJ60" s="80"/>
      <c r="AK60" s="79"/>
      <c r="AL60" s="80"/>
      <c r="AM60" s="79"/>
      <c r="AN60" s="80"/>
      <c r="AO60" s="79"/>
      <c r="AP60" s="80"/>
      <c r="AQ60" s="79"/>
      <c r="AR60" s="80"/>
      <c r="AS60" s="79"/>
      <c r="AT60" s="80"/>
      <c r="AU60" s="79"/>
      <c r="AV60" s="80"/>
      <c r="AW60" s="79"/>
      <c r="AX60" s="80"/>
      <c r="AY60" s="81"/>
      <c r="AZ60" s="82"/>
      <c r="BA60" s="79"/>
      <c r="BB60" s="80"/>
      <c r="BC60" s="81"/>
      <c r="BD60" s="82"/>
      <c r="BE60" s="79"/>
      <c r="BF60" s="80"/>
      <c r="BG60" s="81"/>
      <c r="BH60" s="82"/>
      <c r="BI60" s="79"/>
      <c r="BJ60" s="80"/>
      <c r="BK60" s="81"/>
      <c r="BL60" s="82"/>
      <c r="BM60" s="79"/>
      <c r="BN60" s="80"/>
      <c r="BO60" s="81"/>
      <c r="BP60" s="82"/>
      <c r="BQ60" s="79"/>
      <c r="BR60" s="80"/>
      <c r="BS60" s="81"/>
      <c r="BT60" s="82"/>
      <c r="BU60" s="79"/>
      <c r="BV60" s="80"/>
      <c r="BW60" s="81"/>
      <c r="BX60" s="82"/>
      <c r="BY60" s="191">
        <f t="shared" si="6"/>
        <v>0</v>
      </c>
      <c r="BZ60" s="192">
        <f t="shared" si="7"/>
        <v>0</v>
      </c>
      <c r="CA60" s="193">
        <f t="shared" si="8"/>
        <v>0</v>
      </c>
      <c r="CK60" s="5"/>
      <c r="CL60" s="5"/>
    </row>
    <row r="61" spans="1:90" s="2" customFormat="1" ht="9.75" customHeight="1">
      <c r="A61" s="133" t="s">
        <v>128</v>
      </c>
      <c r="B61" s="75"/>
      <c r="C61" s="163"/>
      <c r="D61" s="75"/>
      <c r="E61" s="162"/>
      <c r="F61" s="164"/>
      <c r="G61" s="142"/>
      <c r="H61" s="161"/>
      <c r="I61" s="142"/>
      <c r="J61" s="161"/>
      <c r="K61" s="162"/>
      <c r="L61" s="161">
        <v>13</v>
      </c>
      <c r="M61" s="162">
        <v>1</v>
      </c>
      <c r="N61" s="156">
        <f t="shared" si="0"/>
        <v>1</v>
      </c>
      <c r="O61" s="157">
        <f t="shared" si="1"/>
        <v>1</v>
      </c>
      <c r="P61" s="158">
        <f t="shared" si="2"/>
        <v>13</v>
      </c>
      <c r="Q61" s="79"/>
      <c r="R61" s="80"/>
      <c r="S61" s="79"/>
      <c r="T61" s="80"/>
      <c r="U61" s="79"/>
      <c r="V61" s="80"/>
      <c r="W61" s="79"/>
      <c r="X61" s="80"/>
      <c r="Y61" s="79"/>
      <c r="Z61" s="80"/>
      <c r="AA61" s="79"/>
      <c r="AB61" s="80"/>
      <c r="AC61" s="79"/>
      <c r="AD61" s="80"/>
      <c r="AE61" s="79"/>
      <c r="AF61" s="80"/>
      <c r="AG61" s="79"/>
      <c r="AH61" s="80"/>
      <c r="AI61" s="79"/>
      <c r="AJ61" s="80"/>
      <c r="AK61" s="79"/>
      <c r="AL61" s="80"/>
      <c r="AM61" s="79"/>
      <c r="AN61" s="80"/>
      <c r="AO61" s="79"/>
      <c r="AP61" s="80"/>
      <c r="AQ61" s="79"/>
      <c r="AR61" s="80"/>
      <c r="AS61" s="79"/>
      <c r="AT61" s="80"/>
      <c r="AU61" s="79"/>
      <c r="AV61" s="80"/>
      <c r="AW61" s="79"/>
      <c r="AX61" s="80"/>
      <c r="AY61" s="81"/>
      <c r="AZ61" s="82"/>
      <c r="BA61" s="79"/>
      <c r="BB61" s="80"/>
      <c r="BC61" s="81"/>
      <c r="BD61" s="82"/>
      <c r="BE61" s="79">
        <v>90</v>
      </c>
      <c r="BF61" s="80"/>
      <c r="BG61" s="81"/>
      <c r="BH61" s="82"/>
      <c r="BI61" s="79">
        <v>90</v>
      </c>
      <c r="BJ61" s="80"/>
      <c r="BK61" s="81">
        <v>90</v>
      </c>
      <c r="BL61" s="82"/>
      <c r="BM61" s="79">
        <v>90</v>
      </c>
      <c r="BN61" s="80"/>
      <c r="BO61" s="81">
        <v>90</v>
      </c>
      <c r="BP61" s="82"/>
      <c r="BQ61" s="79">
        <v>90</v>
      </c>
      <c r="BR61" s="80"/>
      <c r="BS61" s="81">
        <v>90</v>
      </c>
      <c r="BT61" s="82"/>
      <c r="BU61" s="79"/>
      <c r="BV61" s="80"/>
      <c r="BW61" s="81">
        <v>4</v>
      </c>
      <c r="BX61" s="82"/>
      <c r="BY61" s="191">
        <f>COUNT(Q61,S61,U61,W61,Y61,AA61,AC61,AE61,AG61,AI61,AK61,AM61,AO61,AQ61,AS61,AU61,AW61,AY61,BA61,BC61,BE61,BG61,BI61,BK61,BM61,BO61,BQ61,BS61,BU61,BW61)</f>
        <v>8</v>
      </c>
      <c r="BZ61" s="192">
        <f>R61+T61+V61+X61+Z61+AB61+AD61+AF61+AH61+AJ61+AL61+AN61+AP61+AR61+AT61+AV61+AX61+AZ61+BB61+BD61+BF61+BJ61+BH61+BL61+BN61+BP61+BR61+BV61+BT61+BX61</f>
        <v>0</v>
      </c>
      <c r="CA61" s="193">
        <f>Q61+S61+U61+W61+Y61+AA61+AC61+AE61+AG61+AI61+AK61+AM61+AO61+AQ61+AS61+AU61+AW61+AY61+BA61+BC61+BE61+BI61+BG61+BK61+BM61+BO61+BQ61+BU61+BS61+BW61</f>
        <v>634</v>
      </c>
      <c r="CK61" s="5"/>
      <c r="CL61" s="5"/>
    </row>
    <row r="62" spans="1:90" s="2" customFormat="1" ht="9.75" customHeight="1">
      <c r="A62" s="133" t="s">
        <v>281</v>
      </c>
      <c r="B62" s="75"/>
      <c r="C62" s="163"/>
      <c r="D62" s="75"/>
      <c r="E62" s="162"/>
      <c r="F62" s="164"/>
      <c r="G62" s="142"/>
      <c r="H62" s="161"/>
      <c r="I62" s="142"/>
      <c r="J62" s="161"/>
      <c r="K62" s="162"/>
      <c r="L62" s="161"/>
      <c r="M62" s="162"/>
      <c r="N62" s="156"/>
      <c r="O62" s="157"/>
      <c r="P62" s="158"/>
      <c r="Q62" s="79"/>
      <c r="R62" s="80"/>
      <c r="S62" s="79"/>
      <c r="T62" s="80"/>
      <c r="U62" s="79"/>
      <c r="V62" s="80"/>
      <c r="W62" s="79"/>
      <c r="X62" s="80"/>
      <c r="Y62" s="79"/>
      <c r="Z62" s="80"/>
      <c r="AA62" s="79"/>
      <c r="AB62" s="80"/>
      <c r="AC62" s="79"/>
      <c r="AD62" s="80"/>
      <c r="AE62" s="79"/>
      <c r="AF62" s="80"/>
      <c r="AG62" s="79"/>
      <c r="AH62" s="80"/>
      <c r="AI62" s="79"/>
      <c r="AJ62" s="80"/>
      <c r="AK62" s="79"/>
      <c r="AL62" s="80"/>
      <c r="AM62" s="79"/>
      <c r="AN62" s="80"/>
      <c r="AO62" s="79"/>
      <c r="AP62" s="80"/>
      <c r="AQ62" s="79"/>
      <c r="AR62" s="80"/>
      <c r="AS62" s="79"/>
      <c r="AT62" s="80"/>
      <c r="AU62" s="79"/>
      <c r="AV62" s="80"/>
      <c r="AW62" s="79"/>
      <c r="AX62" s="80"/>
      <c r="AY62" s="81"/>
      <c r="AZ62" s="82"/>
      <c r="BA62" s="79"/>
      <c r="BB62" s="80"/>
      <c r="BC62" s="81"/>
      <c r="BD62" s="82"/>
      <c r="BE62" s="79"/>
      <c r="BF62" s="80"/>
      <c r="BG62" s="81"/>
      <c r="BH62" s="82"/>
      <c r="BI62" s="79"/>
      <c r="BJ62" s="80"/>
      <c r="BK62" s="81"/>
      <c r="BL62" s="82"/>
      <c r="BM62" s="79"/>
      <c r="BN62" s="80"/>
      <c r="BO62" s="81"/>
      <c r="BP62" s="82"/>
      <c r="BQ62" s="79"/>
      <c r="BR62" s="80"/>
      <c r="BS62" s="81"/>
      <c r="BT62" s="82"/>
      <c r="BU62" s="79"/>
      <c r="BV62" s="80"/>
      <c r="BW62" s="81"/>
      <c r="BX62" s="82"/>
      <c r="BY62" s="200"/>
      <c r="BZ62" s="201"/>
      <c r="CA62" s="117"/>
      <c r="CK62" s="5"/>
      <c r="CL62" s="5"/>
    </row>
    <row r="63" spans="1:90" s="2" customFormat="1" ht="9.75" customHeight="1">
      <c r="A63" s="133" t="s">
        <v>286</v>
      </c>
      <c r="B63" s="75"/>
      <c r="C63" s="163"/>
      <c r="D63" s="75"/>
      <c r="E63" s="162"/>
      <c r="F63" s="164"/>
      <c r="G63" s="142"/>
      <c r="H63" s="161"/>
      <c r="I63" s="142"/>
      <c r="J63" s="161"/>
      <c r="K63" s="162"/>
      <c r="L63" s="161"/>
      <c r="M63" s="162"/>
      <c r="N63" s="156"/>
      <c r="O63" s="157"/>
      <c r="P63" s="158"/>
      <c r="Q63" s="79"/>
      <c r="R63" s="80"/>
      <c r="S63" s="79"/>
      <c r="T63" s="80"/>
      <c r="U63" s="79"/>
      <c r="V63" s="80"/>
      <c r="W63" s="79"/>
      <c r="X63" s="80"/>
      <c r="Y63" s="79"/>
      <c r="Z63" s="80"/>
      <c r="AA63" s="79"/>
      <c r="AB63" s="80"/>
      <c r="AC63" s="79"/>
      <c r="AD63" s="80"/>
      <c r="AE63" s="79"/>
      <c r="AF63" s="80"/>
      <c r="AG63" s="79"/>
      <c r="AH63" s="80"/>
      <c r="AI63" s="79"/>
      <c r="AJ63" s="80"/>
      <c r="AK63" s="79"/>
      <c r="AL63" s="80"/>
      <c r="AM63" s="79"/>
      <c r="AN63" s="80"/>
      <c r="AO63" s="79"/>
      <c r="AP63" s="80"/>
      <c r="AQ63" s="79"/>
      <c r="AR63" s="80"/>
      <c r="AS63" s="79"/>
      <c r="AT63" s="80"/>
      <c r="AU63" s="79"/>
      <c r="AV63" s="80"/>
      <c r="AW63" s="79"/>
      <c r="AX63" s="80"/>
      <c r="AY63" s="81"/>
      <c r="AZ63" s="82"/>
      <c r="BA63" s="79"/>
      <c r="BB63" s="80"/>
      <c r="BC63" s="81"/>
      <c r="BD63" s="82"/>
      <c r="BE63" s="79"/>
      <c r="BF63" s="80"/>
      <c r="BG63" s="81"/>
      <c r="BH63" s="82"/>
      <c r="BI63" s="79"/>
      <c r="BJ63" s="80"/>
      <c r="BK63" s="81"/>
      <c r="BL63" s="82"/>
      <c r="BM63" s="79"/>
      <c r="BN63" s="80"/>
      <c r="BO63" s="81"/>
      <c r="BP63" s="82"/>
      <c r="BQ63" s="79"/>
      <c r="BR63" s="80"/>
      <c r="BS63" s="81"/>
      <c r="BT63" s="82"/>
      <c r="BU63" s="79"/>
      <c r="BV63" s="80"/>
      <c r="BW63" s="81"/>
      <c r="BX63" s="82"/>
      <c r="BY63" s="200"/>
      <c r="BZ63" s="201"/>
      <c r="CA63" s="117"/>
      <c r="CK63" s="5"/>
      <c r="CL63" s="5"/>
    </row>
    <row r="64" spans="1:90" s="2" customFormat="1" ht="9.75" customHeight="1">
      <c r="A64" s="179" t="s">
        <v>111</v>
      </c>
      <c r="B64" s="75"/>
      <c r="C64" s="147"/>
      <c r="D64" s="75"/>
      <c r="E64" s="142"/>
      <c r="F64" s="151"/>
      <c r="G64" s="142"/>
      <c r="H64" s="141"/>
      <c r="I64" s="142"/>
      <c r="J64" s="161"/>
      <c r="K64" s="162"/>
      <c r="L64" s="161"/>
      <c r="M64" s="162"/>
      <c r="N64" s="156">
        <f t="shared" si="0"/>
        <v>0</v>
      </c>
      <c r="O64" s="157">
        <f t="shared" si="1"/>
        <v>0</v>
      </c>
      <c r="P64" s="158">
        <f t="shared" si="2"/>
        <v>0</v>
      </c>
      <c r="Q64" s="79"/>
      <c r="R64" s="80"/>
      <c r="S64" s="79"/>
      <c r="T64" s="80"/>
      <c r="U64" s="79"/>
      <c r="V64" s="80"/>
      <c r="W64" s="79"/>
      <c r="X64" s="80"/>
      <c r="Y64" s="79"/>
      <c r="Z64" s="80"/>
      <c r="AA64" s="79"/>
      <c r="AB64" s="80"/>
      <c r="AC64" s="79"/>
      <c r="AD64" s="80"/>
      <c r="AE64" s="79"/>
      <c r="AF64" s="80"/>
      <c r="AG64" s="79"/>
      <c r="AH64" s="80"/>
      <c r="AI64" s="79"/>
      <c r="AJ64" s="80"/>
      <c r="AK64" s="79"/>
      <c r="AL64" s="80"/>
      <c r="AM64" s="79"/>
      <c r="AN64" s="80"/>
      <c r="AO64" s="79"/>
      <c r="AP64" s="80"/>
      <c r="AQ64" s="79"/>
      <c r="AR64" s="80"/>
      <c r="AS64" s="79"/>
      <c r="AT64" s="80"/>
      <c r="AU64" s="79"/>
      <c r="AV64" s="80"/>
      <c r="AW64" s="79"/>
      <c r="AX64" s="80"/>
      <c r="AY64" s="81"/>
      <c r="AZ64" s="82"/>
      <c r="BA64" s="79"/>
      <c r="BB64" s="80"/>
      <c r="BC64" s="81"/>
      <c r="BD64" s="82"/>
      <c r="BE64" s="79"/>
      <c r="BF64" s="80">
        <v>1</v>
      </c>
      <c r="BG64" s="81"/>
      <c r="BH64" s="82"/>
      <c r="BI64" s="79"/>
      <c r="BJ64" s="80"/>
      <c r="BK64" s="81"/>
      <c r="BL64" s="82"/>
      <c r="BM64" s="79"/>
      <c r="BN64" s="80"/>
      <c r="BO64" s="81"/>
      <c r="BP64" s="82"/>
      <c r="BQ64" s="79"/>
      <c r="BR64" s="80">
        <v>1</v>
      </c>
      <c r="BS64" s="81"/>
      <c r="BT64" s="82"/>
      <c r="BU64" s="79"/>
      <c r="BV64" s="80"/>
      <c r="BW64" s="81"/>
      <c r="BX64" s="82"/>
      <c r="BY64" s="182"/>
      <c r="BZ64" s="117">
        <f>R64+T64+V64+X64+Z64+AB64+AD64+AF64+AH64+AJ64+AL64+AN64+AP64+AR64+AT64+AV64+AX64+AZ64+BB64+BD64+BF64+BJ64+BH64+BL64+BN64+BP64+BR64+BV64+BT64+BX64</f>
        <v>2</v>
      </c>
      <c r="CA64" s="69">
        <f>Q64+S64+U64+W64+Y64+AA64+AC64+AE64+AG64+AI64+AK64+AM64+AO64+AQ64+AS64+AU64+AW64+AY64+BA64+BC64+BE64+BI64+BG64+BK64+BM64+BO64+BQ64+BU64+BS64+BW64</f>
        <v>0</v>
      </c>
      <c r="CK64" s="5"/>
      <c r="CL64" s="5"/>
    </row>
    <row r="65" spans="1:90" s="2" customFormat="1" ht="9.75">
      <c r="A65" s="5"/>
      <c r="B65" s="11">
        <f>COUNT(B5:B64)</f>
        <v>13</v>
      </c>
      <c r="C65" s="11"/>
      <c r="D65" s="11">
        <f>COUNT(D5:D64)</f>
        <v>14</v>
      </c>
      <c r="E65" s="11"/>
      <c r="F65" s="11">
        <f>COUNT(F5:F64)</f>
        <v>14</v>
      </c>
      <c r="G65" s="11"/>
      <c r="H65" s="11">
        <f>COUNT(H5:H64)</f>
        <v>14</v>
      </c>
      <c r="I65" s="11"/>
      <c r="J65" s="11"/>
      <c r="K65" s="11"/>
      <c r="L65" s="11"/>
      <c r="M65" s="11"/>
      <c r="N65" s="11"/>
      <c r="O65" s="114">
        <f>SUM(O5:O64)</f>
        <v>14</v>
      </c>
      <c r="P65" s="11"/>
      <c r="Q65" s="11">
        <f>COUNT(Q5:Q64)</f>
        <v>14</v>
      </c>
      <c r="R65" s="11"/>
      <c r="S65" s="11">
        <f>COUNT(S5:S64)</f>
        <v>14</v>
      </c>
      <c r="T65" s="11"/>
      <c r="U65" s="11">
        <f>COUNT(U5:U64)</f>
        <v>14</v>
      </c>
      <c r="V65" s="11"/>
      <c r="W65" s="11">
        <f>COUNT(W5:W64)</f>
        <v>13</v>
      </c>
      <c r="X65" s="11"/>
      <c r="Y65" s="11">
        <f>COUNT(Y5:Y64)</f>
        <v>14</v>
      </c>
      <c r="Z65" s="11"/>
      <c r="AA65" s="11">
        <f>COUNT(AA5:AA64)</f>
        <v>14</v>
      </c>
      <c r="AB65" s="11"/>
      <c r="AC65" s="11">
        <f>COUNT(AC5:AC64)</f>
        <v>14</v>
      </c>
      <c r="AD65" s="11"/>
      <c r="AE65" s="11">
        <f>COUNT(AE5:AE64)</f>
        <v>14</v>
      </c>
      <c r="AF65" s="11"/>
      <c r="AG65" s="11">
        <f>COUNT(AG5:AG64)</f>
        <v>14</v>
      </c>
      <c r="AH65" s="11"/>
      <c r="AI65" s="11">
        <f>COUNT(AI5:AI64)</f>
        <v>13</v>
      </c>
      <c r="AJ65" s="11"/>
      <c r="AK65" s="11">
        <f>COUNT(AK5:AK64)</f>
        <v>14</v>
      </c>
      <c r="AL65" s="11"/>
      <c r="AM65" s="11">
        <f>COUNT(AM5:AM64)</f>
        <v>14</v>
      </c>
      <c r="AN65" s="11"/>
      <c r="AO65" s="11">
        <f>COUNT(AO5:AO64)</f>
        <v>13</v>
      </c>
      <c r="AP65" s="11"/>
      <c r="AQ65" s="11">
        <f>COUNT(AQ5:AQ64)</f>
        <v>13</v>
      </c>
      <c r="AR65" s="11"/>
      <c r="AS65" s="11">
        <f>COUNT(AS5:AS64)</f>
        <v>15</v>
      </c>
      <c r="AT65" s="11"/>
      <c r="AU65" s="11">
        <f>COUNT(AU5:AU64)</f>
        <v>12</v>
      </c>
      <c r="AV65" s="11"/>
      <c r="AW65" s="11">
        <f>COUNT(AW5:AW64)</f>
        <v>13</v>
      </c>
      <c r="AX65" s="11"/>
      <c r="AY65" s="11">
        <f>COUNT(AY5:AY64)</f>
        <v>14</v>
      </c>
      <c r="AZ65" s="11"/>
      <c r="BA65" s="11">
        <f>COUNT(BA5:BA64)</f>
        <v>14</v>
      </c>
      <c r="BB65" s="11"/>
      <c r="BC65" s="11">
        <f>COUNT(BC5:BC64)</f>
        <v>14</v>
      </c>
      <c r="BD65" s="11"/>
      <c r="BE65" s="11">
        <f>COUNT(BE5:BE64)</f>
        <v>13</v>
      </c>
      <c r="BF65" s="11"/>
      <c r="BG65" s="11">
        <f>COUNT(BG5:BG64)</f>
        <v>14</v>
      </c>
      <c r="BH65" s="11"/>
      <c r="BI65" s="11">
        <f>COUNT(BI5:BI64)</f>
        <v>14</v>
      </c>
      <c r="BJ65" s="11"/>
      <c r="BK65" s="11">
        <f>COUNT(BK5:BK64)</f>
        <v>14</v>
      </c>
      <c r="BL65" s="11"/>
      <c r="BM65" s="11">
        <f>COUNT(BM5:BM64)</f>
        <v>13</v>
      </c>
      <c r="BN65" s="11"/>
      <c r="BO65" s="11">
        <f>COUNT(BO5:BO64)</f>
        <v>14</v>
      </c>
      <c r="BP65" s="11"/>
      <c r="BQ65" s="11">
        <f>COUNT(BQ5:BQ64)</f>
        <v>14</v>
      </c>
      <c r="BR65" s="11"/>
      <c r="BS65" s="11">
        <f>COUNT(BS5:BS64)</f>
        <v>14</v>
      </c>
      <c r="BT65" s="11"/>
      <c r="BU65" s="11">
        <f>COUNT(BU5:BU64)</f>
        <v>14</v>
      </c>
      <c r="BV65" s="11"/>
      <c r="BW65" s="11">
        <f>COUNT(BW5:BW64)</f>
        <v>13</v>
      </c>
      <c r="BX65" s="11"/>
      <c r="BZ65" s="114">
        <f>SUM(BZ5:BZ64)</f>
        <v>45</v>
      </c>
      <c r="CC65" s="5"/>
      <c r="CD65" s="5"/>
      <c r="CE65" s="5"/>
      <c r="CF65" s="5"/>
      <c r="CK65" s="5"/>
      <c r="CL65" s="5"/>
    </row>
  </sheetData>
  <sheetProtection/>
  <autoFilter ref="A4:CA65">
    <sortState ref="A5:CA65">
      <sortCondition sortBy="value" ref="A5:A65"/>
    </sortState>
  </autoFilter>
  <mergeCells count="40">
    <mergeCell ref="J3:K3"/>
    <mergeCell ref="L3:M3"/>
    <mergeCell ref="B2:P2"/>
    <mergeCell ref="Q2:CA2"/>
    <mergeCell ref="B3:C3"/>
    <mergeCell ref="D3:E3"/>
    <mergeCell ref="F3:G3"/>
    <mergeCell ref="H3:I3"/>
    <mergeCell ref="N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BY3:CA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65"/>
  <sheetViews>
    <sheetView zoomScalePageLayoutView="0" workbookViewId="0" topLeftCell="A1">
      <pane xSplit="1" ySplit="4" topLeftCell="B5" activePane="bottomRight" state="frozen"/>
      <selection pane="topLeft" activeCell="BA19" sqref="BA19"/>
      <selection pane="topRight" activeCell="BA19" sqref="BA19"/>
      <selection pane="bottomLeft" activeCell="BA19" sqref="BA19"/>
      <selection pane="bottomRight" activeCell="BA19" sqref="BA19"/>
    </sheetView>
  </sheetViews>
  <sheetFormatPr defaultColWidth="9.125" defaultRowHeight="12.75"/>
  <cols>
    <col min="1" max="1" width="11.00390625" style="5" customWidth="1"/>
    <col min="2" max="9" width="2.125" style="5" customWidth="1"/>
    <col min="10" max="11" width="2.625" style="2" customWidth="1"/>
    <col min="12" max="12" width="4.125" style="2" customWidth="1"/>
    <col min="13" max="72" width="2.125" style="11" customWidth="1"/>
    <col min="73" max="74" width="2.625" style="2" customWidth="1"/>
    <col min="75" max="75" width="4.125" style="2" customWidth="1"/>
    <col min="76" max="76" width="2.875" style="2" customWidth="1"/>
    <col min="77" max="80" width="2.875" style="5" customWidth="1"/>
    <col min="81" max="84" width="2.875" style="2" customWidth="1"/>
    <col min="85" max="89" width="4.00390625" style="5" customWidth="1"/>
    <col min="90" max="16384" width="9.125" style="5" customWidth="1"/>
  </cols>
  <sheetData>
    <row r="1" spans="1:86" s="106" customFormat="1" ht="14.25" customHeight="1" thickBot="1">
      <c r="A1" s="106" t="s">
        <v>230</v>
      </c>
      <c r="B1" s="134"/>
      <c r="C1" s="134"/>
      <c r="D1" s="134"/>
      <c r="E1" s="134"/>
      <c r="F1" s="134"/>
      <c r="G1" s="134"/>
      <c r="H1" s="134"/>
      <c r="I1" s="134"/>
      <c r="J1" s="109"/>
      <c r="K1" s="109"/>
      <c r="L1" s="109"/>
      <c r="M1" s="107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10"/>
      <c r="BY1" s="109"/>
      <c r="BZ1" s="109"/>
      <c r="CA1" s="112"/>
      <c r="CB1" s="112"/>
      <c r="CC1" s="112"/>
      <c r="CD1" s="112"/>
      <c r="CE1" s="113"/>
      <c r="CF1" s="113"/>
      <c r="CG1" s="113"/>
      <c r="CH1" s="113"/>
    </row>
    <row r="2" spans="1:84" s="67" customFormat="1" ht="12.75" customHeight="1" thickBot="1">
      <c r="A2" s="65"/>
      <c r="B2" s="473" t="s">
        <v>229</v>
      </c>
      <c r="C2" s="474"/>
      <c r="D2" s="474"/>
      <c r="E2" s="474"/>
      <c r="F2" s="474"/>
      <c r="G2" s="474"/>
      <c r="H2" s="474"/>
      <c r="I2" s="474"/>
      <c r="J2" s="474"/>
      <c r="K2" s="474"/>
      <c r="L2" s="475"/>
      <c r="M2" s="476" t="s">
        <v>237</v>
      </c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  <c r="AQ2" s="477"/>
      <c r="AR2" s="477"/>
      <c r="AS2" s="477"/>
      <c r="AT2" s="477"/>
      <c r="AU2" s="477"/>
      <c r="AV2" s="477"/>
      <c r="AW2" s="477"/>
      <c r="AX2" s="477"/>
      <c r="AY2" s="477"/>
      <c r="AZ2" s="477"/>
      <c r="BA2" s="477"/>
      <c r="BB2" s="477"/>
      <c r="BC2" s="477"/>
      <c r="BD2" s="477"/>
      <c r="BE2" s="477"/>
      <c r="BF2" s="477"/>
      <c r="BG2" s="477"/>
      <c r="BH2" s="477"/>
      <c r="BI2" s="477"/>
      <c r="BJ2" s="477"/>
      <c r="BK2" s="477"/>
      <c r="BL2" s="477"/>
      <c r="BM2" s="477"/>
      <c r="BN2" s="477"/>
      <c r="BO2" s="477"/>
      <c r="BP2" s="477"/>
      <c r="BQ2" s="477"/>
      <c r="BR2" s="477"/>
      <c r="BS2" s="477"/>
      <c r="BT2" s="477"/>
      <c r="BU2" s="477"/>
      <c r="BV2" s="477"/>
      <c r="BW2" s="478"/>
      <c r="BX2" s="56"/>
      <c r="BY2" s="56"/>
      <c r="BZ2" s="56"/>
      <c r="CA2" s="56"/>
      <c r="CB2" s="56"/>
      <c r="CC2" s="57"/>
      <c r="CD2" s="57"/>
      <c r="CE2" s="57"/>
      <c r="CF2" s="57"/>
    </row>
    <row r="3" spans="2:84" s="58" customFormat="1" ht="10.5" customHeight="1" thickBot="1">
      <c r="B3" s="479" t="s">
        <v>4</v>
      </c>
      <c r="C3" s="480"/>
      <c r="D3" s="479" t="s">
        <v>5</v>
      </c>
      <c r="E3" s="481"/>
      <c r="F3" s="482" t="s">
        <v>6</v>
      </c>
      <c r="G3" s="481"/>
      <c r="H3" s="482" t="s">
        <v>7</v>
      </c>
      <c r="I3" s="481"/>
      <c r="J3" s="483" t="s">
        <v>101</v>
      </c>
      <c r="K3" s="484"/>
      <c r="L3" s="485"/>
      <c r="M3" s="466" t="s">
        <v>4</v>
      </c>
      <c r="N3" s="467"/>
      <c r="O3" s="466" t="s">
        <v>5</v>
      </c>
      <c r="P3" s="467"/>
      <c r="Q3" s="466" t="s">
        <v>6</v>
      </c>
      <c r="R3" s="467"/>
      <c r="S3" s="466" t="s">
        <v>7</v>
      </c>
      <c r="T3" s="467"/>
      <c r="U3" s="466" t="s">
        <v>8</v>
      </c>
      <c r="V3" s="467"/>
      <c r="W3" s="466" t="s">
        <v>9</v>
      </c>
      <c r="X3" s="467"/>
      <c r="Y3" s="466" t="s">
        <v>10</v>
      </c>
      <c r="Z3" s="467"/>
      <c r="AA3" s="466" t="s">
        <v>11</v>
      </c>
      <c r="AB3" s="467"/>
      <c r="AC3" s="466" t="s">
        <v>12</v>
      </c>
      <c r="AD3" s="467"/>
      <c r="AE3" s="466" t="s">
        <v>13</v>
      </c>
      <c r="AF3" s="467"/>
      <c r="AG3" s="466" t="s">
        <v>14</v>
      </c>
      <c r="AH3" s="467"/>
      <c r="AI3" s="466" t="s">
        <v>15</v>
      </c>
      <c r="AJ3" s="467"/>
      <c r="AK3" s="466" t="s">
        <v>16</v>
      </c>
      <c r="AL3" s="467"/>
      <c r="AM3" s="466" t="s">
        <v>17</v>
      </c>
      <c r="AN3" s="467"/>
      <c r="AO3" s="466" t="s">
        <v>18</v>
      </c>
      <c r="AP3" s="467"/>
      <c r="AQ3" s="466" t="s">
        <v>19</v>
      </c>
      <c r="AR3" s="467"/>
      <c r="AS3" s="466" t="s">
        <v>20</v>
      </c>
      <c r="AT3" s="467"/>
      <c r="AU3" s="464" t="s">
        <v>21</v>
      </c>
      <c r="AV3" s="465"/>
      <c r="AW3" s="466" t="s">
        <v>22</v>
      </c>
      <c r="AX3" s="467"/>
      <c r="AY3" s="464" t="s">
        <v>23</v>
      </c>
      <c r="AZ3" s="465"/>
      <c r="BA3" s="466" t="s">
        <v>24</v>
      </c>
      <c r="BB3" s="467"/>
      <c r="BC3" s="464" t="s">
        <v>25</v>
      </c>
      <c r="BD3" s="465"/>
      <c r="BE3" s="466" t="s">
        <v>26</v>
      </c>
      <c r="BF3" s="467"/>
      <c r="BG3" s="464" t="s">
        <v>27</v>
      </c>
      <c r="BH3" s="465"/>
      <c r="BI3" s="466" t="s">
        <v>28</v>
      </c>
      <c r="BJ3" s="467"/>
      <c r="BK3" s="464" t="s">
        <v>29</v>
      </c>
      <c r="BL3" s="465"/>
      <c r="BM3" s="466" t="s">
        <v>30</v>
      </c>
      <c r="BN3" s="467"/>
      <c r="BO3" s="464" t="s">
        <v>31</v>
      </c>
      <c r="BP3" s="465"/>
      <c r="BQ3" s="466" t="s">
        <v>32</v>
      </c>
      <c r="BR3" s="467"/>
      <c r="BS3" s="464" t="s">
        <v>33</v>
      </c>
      <c r="BT3" s="465"/>
      <c r="BU3" s="468" t="s">
        <v>101</v>
      </c>
      <c r="BV3" s="469"/>
      <c r="BW3" s="470"/>
      <c r="BX3" s="62"/>
      <c r="BY3" s="62"/>
      <c r="BZ3" s="62"/>
      <c r="CA3" s="62"/>
      <c r="CB3" s="62"/>
      <c r="CC3" s="62"/>
      <c r="CD3" s="62"/>
      <c r="CE3" s="62"/>
      <c r="CF3" s="62"/>
    </row>
    <row r="4" spans="1:84" s="58" customFormat="1" ht="10.5" customHeight="1" thickBot="1">
      <c r="A4" s="120" t="s">
        <v>121</v>
      </c>
      <c r="B4" s="135" t="s">
        <v>120</v>
      </c>
      <c r="C4" s="145" t="s">
        <v>99</v>
      </c>
      <c r="D4" s="135" t="s">
        <v>120</v>
      </c>
      <c r="E4" s="136" t="s">
        <v>99</v>
      </c>
      <c r="F4" s="149" t="s">
        <v>120</v>
      </c>
      <c r="G4" s="136" t="s">
        <v>99</v>
      </c>
      <c r="H4" s="149" t="s">
        <v>120</v>
      </c>
      <c r="I4" s="136" t="s">
        <v>99</v>
      </c>
      <c r="J4" s="138" t="s">
        <v>100</v>
      </c>
      <c r="K4" s="137" t="s">
        <v>99</v>
      </c>
      <c r="L4" s="138" t="s">
        <v>120</v>
      </c>
      <c r="M4" s="121" t="s">
        <v>120</v>
      </c>
      <c r="N4" s="122" t="s">
        <v>99</v>
      </c>
      <c r="O4" s="121" t="s">
        <v>120</v>
      </c>
      <c r="P4" s="122" t="s">
        <v>99</v>
      </c>
      <c r="Q4" s="121" t="s">
        <v>120</v>
      </c>
      <c r="R4" s="122" t="s">
        <v>99</v>
      </c>
      <c r="S4" s="121" t="s">
        <v>120</v>
      </c>
      <c r="T4" s="122" t="s">
        <v>99</v>
      </c>
      <c r="U4" s="121" t="s">
        <v>120</v>
      </c>
      <c r="V4" s="122" t="s">
        <v>99</v>
      </c>
      <c r="W4" s="121" t="s">
        <v>120</v>
      </c>
      <c r="X4" s="122" t="s">
        <v>99</v>
      </c>
      <c r="Y4" s="121" t="s">
        <v>120</v>
      </c>
      <c r="Z4" s="122" t="s">
        <v>99</v>
      </c>
      <c r="AA4" s="121" t="s">
        <v>120</v>
      </c>
      <c r="AB4" s="122" t="s">
        <v>99</v>
      </c>
      <c r="AC4" s="121" t="s">
        <v>120</v>
      </c>
      <c r="AD4" s="122" t="s">
        <v>99</v>
      </c>
      <c r="AE4" s="121" t="s">
        <v>120</v>
      </c>
      <c r="AF4" s="122" t="s">
        <v>99</v>
      </c>
      <c r="AG4" s="121" t="s">
        <v>120</v>
      </c>
      <c r="AH4" s="122" t="s">
        <v>99</v>
      </c>
      <c r="AI4" s="121" t="s">
        <v>120</v>
      </c>
      <c r="AJ4" s="122" t="s">
        <v>99</v>
      </c>
      <c r="AK4" s="121" t="s">
        <v>120</v>
      </c>
      <c r="AL4" s="122" t="s">
        <v>99</v>
      </c>
      <c r="AM4" s="121" t="s">
        <v>120</v>
      </c>
      <c r="AN4" s="122" t="s">
        <v>99</v>
      </c>
      <c r="AO4" s="121" t="s">
        <v>120</v>
      </c>
      <c r="AP4" s="122" t="s">
        <v>99</v>
      </c>
      <c r="AQ4" s="121" t="s">
        <v>120</v>
      </c>
      <c r="AR4" s="122" t="s">
        <v>99</v>
      </c>
      <c r="AS4" s="121" t="s">
        <v>120</v>
      </c>
      <c r="AT4" s="122" t="s">
        <v>99</v>
      </c>
      <c r="AU4" s="123" t="s">
        <v>120</v>
      </c>
      <c r="AV4" s="124" t="s">
        <v>99</v>
      </c>
      <c r="AW4" s="121" t="s">
        <v>120</v>
      </c>
      <c r="AX4" s="122" t="s">
        <v>99</v>
      </c>
      <c r="AY4" s="123" t="s">
        <v>120</v>
      </c>
      <c r="AZ4" s="124" t="s">
        <v>99</v>
      </c>
      <c r="BA4" s="121" t="s">
        <v>120</v>
      </c>
      <c r="BB4" s="122" t="s">
        <v>99</v>
      </c>
      <c r="BC4" s="123" t="s">
        <v>120</v>
      </c>
      <c r="BD4" s="124" t="s">
        <v>99</v>
      </c>
      <c r="BE4" s="121" t="s">
        <v>120</v>
      </c>
      <c r="BF4" s="122" t="s">
        <v>99</v>
      </c>
      <c r="BG4" s="123" t="s">
        <v>120</v>
      </c>
      <c r="BH4" s="124" t="s">
        <v>99</v>
      </c>
      <c r="BI4" s="121" t="s">
        <v>120</v>
      </c>
      <c r="BJ4" s="122" t="s">
        <v>99</v>
      </c>
      <c r="BK4" s="123" t="s">
        <v>120</v>
      </c>
      <c r="BL4" s="124" t="s">
        <v>99</v>
      </c>
      <c r="BM4" s="121" t="s">
        <v>120</v>
      </c>
      <c r="BN4" s="122" t="s">
        <v>99</v>
      </c>
      <c r="BO4" s="123" t="s">
        <v>120</v>
      </c>
      <c r="BP4" s="124" t="s">
        <v>99</v>
      </c>
      <c r="BQ4" s="121" t="s">
        <v>120</v>
      </c>
      <c r="BR4" s="122" t="s">
        <v>99</v>
      </c>
      <c r="BS4" s="123" t="s">
        <v>120</v>
      </c>
      <c r="BT4" s="124" t="s">
        <v>99</v>
      </c>
      <c r="BU4" s="125" t="s">
        <v>100</v>
      </c>
      <c r="BV4" s="126" t="s">
        <v>99</v>
      </c>
      <c r="BW4" s="127" t="s">
        <v>120</v>
      </c>
      <c r="BX4" s="62"/>
      <c r="BY4" s="62"/>
      <c r="BZ4" s="62"/>
      <c r="CA4" s="62"/>
      <c r="CB4" s="62"/>
      <c r="CC4" s="62"/>
      <c r="CD4" s="62"/>
      <c r="CE4" s="62"/>
      <c r="CF4" s="62"/>
    </row>
    <row r="5" spans="1:80" ht="9.75" customHeight="1">
      <c r="A5" s="131" t="s">
        <v>215</v>
      </c>
      <c r="B5" s="70"/>
      <c r="C5" s="146"/>
      <c r="D5" s="75"/>
      <c r="E5" s="140"/>
      <c r="F5" s="177"/>
      <c r="G5" s="140"/>
      <c r="H5" s="183"/>
      <c r="I5" s="146"/>
      <c r="J5" s="153">
        <f>COUNT(B5,D5,F5,H5)</f>
        <v>0</v>
      </c>
      <c r="K5" s="154">
        <f>C5+E5+G5+I5</f>
        <v>0</v>
      </c>
      <c r="L5" s="155">
        <f>B5+D5+F5+H5</f>
        <v>0</v>
      </c>
      <c r="M5" s="70">
        <v>90</v>
      </c>
      <c r="N5" s="71"/>
      <c r="O5" s="70">
        <v>90</v>
      </c>
      <c r="P5" s="71"/>
      <c r="Q5" s="70">
        <v>90</v>
      </c>
      <c r="R5" s="71"/>
      <c r="S5" s="70"/>
      <c r="T5" s="71"/>
      <c r="U5" s="70">
        <v>90</v>
      </c>
      <c r="V5" s="71"/>
      <c r="W5" s="70">
        <v>90</v>
      </c>
      <c r="X5" s="71"/>
      <c r="Y5" s="70">
        <v>90</v>
      </c>
      <c r="Z5" s="71"/>
      <c r="AA5" s="70">
        <v>90</v>
      </c>
      <c r="AB5" s="71"/>
      <c r="AC5" s="70">
        <v>90</v>
      </c>
      <c r="AD5" s="71"/>
      <c r="AE5" s="70">
        <v>90</v>
      </c>
      <c r="AF5" s="71"/>
      <c r="AG5" s="70">
        <v>90</v>
      </c>
      <c r="AH5" s="71"/>
      <c r="AI5" s="70">
        <v>90</v>
      </c>
      <c r="AJ5" s="71"/>
      <c r="AK5" s="70">
        <v>90</v>
      </c>
      <c r="AL5" s="71"/>
      <c r="AM5" s="70">
        <v>90</v>
      </c>
      <c r="AN5" s="71"/>
      <c r="AO5" s="70">
        <v>90</v>
      </c>
      <c r="AP5" s="71"/>
      <c r="AQ5" s="70">
        <v>90</v>
      </c>
      <c r="AR5" s="71"/>
      <c r="AS5" s="70">
        <v>90</v>
      </c>
      <c r="AT5" s="71"/>
      <c r="AU5" s="70">
        <v>90</v>
      </c>
      <c r="AV5" s="73"/>
      <c r="AW5" s="70">
        <v>90</v>
      </c>
      <c r="AX5" s="71"/>
      <c r="AY5" s="70">
        <v>90</v>
      </c>
      <c r="AZ5" s="73"/>
      <c r="BA5" s="70">
        <v>90</v>
      </c>
      <c r="BB5" s="71"/>
      <c r="BC5" s="70">
        <v>90</v>
      </c>
      <c r="BD5" s="73"/>
      <c r="BE5" s="70">
        <v>90</v>
      </c>
      <c r="BF5" s="71"/>
      <c r="BG5" s="70">
        <v>90</v>
      </c>
      <c r="BH5" s="73"/>
      <c r="BI5" s="70">
        <v>90</v>
      </c>
      <c r="BJ5" s="71"/>
      <c r="BK5" s="70">
        <v>90</v>
      </c>
      <c r="BL5" s="73"/>
      <c r="BM5" s="70">
        <v>90</v>
      </c>
      <c r="BN5" s="71"/>
      <c r="BO5" s="70">
        <v>90</v>
      </c>
      <c r="BP5" s="73"/>
      <c r="BQ5" s="70"/>
      <c r="BR5" s="71"/>
      <c r="BS5" s="70">
        <v>90</v>
      </c>
      <c r="BT5" s="73"/>
      <c r="BU5" s="74">
        <f aca="true" t="shared" si="0" ref="BU5:BU58">COUNT(M5,O5,Q5,S5,U5,W5,Y5,AA5,AC5,AE5,AG5,AI5,AK5,AM5,AO5,AQ5,AS5,AU5,AW5,AY5,BA5,BC5,BE5,BG5,BI5,BK5,BM5,BO5,BQ5,BS5)</f>
        <v>28</v>
      </c>
      <c r="BV5" s="116">
        <f aca="true" t="shared" si="1" ref="BV5:BV64">N5+P5+R5+T5+V5+X5+Z5+AB5+AD5+AF5+AH5+AJ5+AL5+AN5+AP5+AR5+AT5+AV5+AX5+AZ5+BB5+BF5+BD5+BH5+BJ5+BL5+BN5+BR5+BP5+BT5</f>
        <v>0</v>
      </c>
      <c r="BW5" s="74">
        <f aca="true" t="shared" si="2" ref="BW5:BW64">M5+O5+Q5+S5+U5+W5+Y5+AA5+AC5+AE5+AG5+AI5+AK5+AM5+AO5+AQ5+AS5+AU5+AW5+AY5+BA5+BE5+BC5+BG5+BI5+BK5+BM5+BQ5+BO5+BS5</f>
        <v>2520</v>
      </c>
      <c r="BY5" s="2"/>
      <c r="BZ5" s="2"/>
      <c r="CA5" s="2"/>
      <c r="CB5" s="2"/>
    </row>
    <row r="6" spans="1:80" ht="9.75" customHeight="1">
      <c r="A6" s="176" t="s">
        <v>199</v>
      </c>
      <c r="B6" s="75"/>
      <c r="C6" s="82"/>
      <c r="D6" s="75"/>
      <c r="E6" s="80"/>
      <c r="F6" s="164"/>
      <c r="G6" s="80"/>
      <c r="H6" s="161"/>
      <c r="I6" s="82"/>
      <c r="J6" s="156">
        <f aca="true" t="shared" si="3" ref="J6:J64">COUNT(B6,D6,F6,H6)</f>
        <v>0</v>
      </c>
      <c r="K6" s="157">
        <f aca="true" t="shared" si="4" ref="K6:K64">C6+E6+G6+I6</f>
        <v>0</v>
      </c>
      <c r="L6" s="158">
        <f aca="true" t="shared" si="5" ref="L6:L64">B6+D6+F6+H6</f>
        <v>0</v>
      </c>
      <c r="M6" s="75"/>
      <c r="N6" s="76"/>
      <c r="O6" s="75"/>
      <c r="P6" s="76"/>
      <c r="Q6" s="75"/>
      <c r="R6" s="76"/>
      <c r="S6" s="75"/>
      <c r="T6" s="76"/>
      <c r="U6" s="75"/>
      <c r="V6" s="76"/>
      <c r="W6" s="75"/>
      <c r="X6" s="76"/>
      <c r="Y6" s="75"/>
      <c r="Z6" s="76"/>
      <c r="AA6" s="75"/>
      <c r="AB6" s="76"/>
      <c r="AC6" s="75"/>
      <c r="AD6" s="76"/>
      <c r="AE6" s="75"/>
      <c r="AF6" s="76"/>
      <c r="AG6" s="75"/>
      <c r="AH6" s="76"/>
      <c r="AI6" s="75"/>
      <c r="AJ6" s="76"/>
      <c r="AK6" s="75"/>
      <c r="AL6" s="76"/>
      <c r="AM6" s="75"/>
      <c r="AN6" s="76"/>
      <c r="AO6" s="75"/>
      <c r="AP6" s="76"/>
      <c r="AQ6" s="75"/>
      <c r="AR6" s="76"/>
      <c r="AS6" s="75"/>
      <c r="AT6" s="76"/>
      <c r="AU6" s="77"/>
      <c r="AV6" s="78"/>
      <c r="AW6" s="75"/>
      <c r="AX6" s="76"/>
      <c r="AY6" s="77"/>
      <c r="AZ6" s="78"/>
      <c r="BA6" s="75"/>
      <c r="BB6" s="76"/>
      <c r="BC6" s="77"/>
      <c r="BD6" s="78"/>
      <c r="BE6" s="75"/>
      <c r="BF6" s="76"/>
      <c r="BG6" s="77"/>
      <c r="BH6" s="78"/>
      <c r="BI6" s="75"/>
      <c r="BJ6" s="76"/>
      <c r="BK6" s="77"/>
      <c r="BL6" s="78"/>
      <c r="BM6" s="75"/>
      <c r="BN6" s="76"/>
      <c r="BO6" s="77"/>
      <c r="BP6" s="78"/>
      <c r="BQ6" s="75"/>
      <c r="BR6" s="76"/>
      <c r="BS6" s="77"/>
      <c r="BT6" s="78"/>
      <c r="BU6" s="69">
        <f t="shared" si="0"/>
        <v>0</v>
      </c>
      <c r="BV6" s="117">
        <f t="shared" si="1"/>
        <v>0</v>
      </c>
      <c r="BW6" s="69">
        <f t="shared" si="2"/>
        <v>0</v>
      </c>
      <c r="BY6" s="2"/>
      <c r="BZ6" s="2"/>
      <c r="CA6" s="2"/>
      <c r="CB6" s="2"/>
    </row>
    <row r="7" spans="1:80" ht="9.75" customHeight="1">
      <c r="A7" s="176" t="s">
        <v>244</v>
      </c>
      <c r="B7" s="75"/>
      <c r="C7" s="82"/>
      <c r="D7" s="75"/>
      <c r="E7" s="80"/>
      <c r="F7" s="164"/>
      <c r="G7" s="80"/>
      <c r="H7" s="161">
        <v>90</v>
      </c>
      <c r="I7" s="82"/>
      <c r="J7" s="156">
        <f t="shared" si="3"/>
        <v>1</v>
      </c>
      <c r="K7" s="157">
        <f t="shared" si="4"/>
        <v>0</v>
      </c>
      <c r="L7" s="158">
        <f t="shared" si="5"/>
        <v>90</v>
      </c>
      <c r="M7" s="75"/>
      <c r="N7" s="76"/>
      <c r="O7" s="75"/>
      <c r="P7" s="76"/>
      <c r="Q7" s="75"/>
      <c r="R7" s="76"/>
      <c r="S7" s="75"/>
      <c r="T7" s="76"/>
      <c r="U7" s="75"/>
      <c r="V7" s="76"/>
      <c r="W7" s="75"/>
      <c r="X7" s="76"/>
      <c r="Y7" s="75"/>
      <c r="Z7" s="76"/>
      <c r="AA7" s="75"/>
      <c r="AB7" s="76"/>
      <c r="AC7" s="75"/>
      <c r="AD7" s="76"/>
      <c r="AE7" s="75"/>
      <c r="AF7" s="76"/>
      <c r="AG7" s="75"/>
      <c r="AH7" s="76"/>
      <c r="AI7" s="75"/>
      <c r="AJ7" s="76"/>
      <c r="AK7" s="75"/>
      <c r="AL7" s="76"/>
      <c r="AM7" s="75"/>
      <c r="AN7" s="76"/>
      <c r="AO7" s="75"/>
      <c r="AP7" s="76"/>
      <c r="AQ7" s="75"/>
      <c r="AR7" s="76"/>
      <c r="AS7" s="75"/>
      <c r="AT7" s="76"/>
      <c r="AU7" s="77">
        <v>90</v>
      </c>
      <c r="AV7" s="78"/>
      <c r="AW7" s="75">
        <v>90</v>
      </c>
      <c r="AX7" s="76"/>
      <c r="AY7" s="77">
        <v>90</v>
      </c>
      <c r="AZ7" s="78"/>
      <c r="BA7" s="75">
        <v>90</v>
      </c>
      <c r="BB7" s="76"/>
      <c r="BC7" s="77">
        <v>90</v>
      </c>
      <c r="BD7" s="78"/>
      <c r="BE7" s="75">
        <v>63</v>
      </c>
      <c r="BF7" s="76"/>
      <c r="BG7" s="77"/>
      <c r="BH7" s="78"/>
      <c r="BI7" s="75">
        <v>13</v>
      </c>
      <c r="BJ7" s="76"/>
      <c r="BK7" s="77">
        <v>2</v>
      </c>
      <c r="BL7" s="78"/>
      <c r="BM7" s="75"/>
      <c r="BN7" s="76"/>
      <c r="BO7" s="77">
        <v>7</v>
      </c>
      <c r="BP7" s="78"/>
      <c r="BQ7" s="75">
        <v>63</v>
      </c>
      <c r="BR7" s="76"/>
      <c r="BS7" s="77"/>
      <c r="BT7" s="78"/>
      <c r="BU7" s="69">
        <f t="shared" si="0"/>
        <v>10</v>
      </c>
      <c r="BV7" s="117">
        <f t="shared" si="1"/>
        <v>0</v>
      </c>
      <c r="BW7" s="69">
        <f t="shared" si="2"/>
        <v>598</v>
      </c>
      <c r="BY7" s="2"/>
      <c r="BZ7" s="2"/>
      <c r="CA7" s="2"/>
      <c r="CB7" s="2"/>
    </row>
    <row r="8" spans="1:80" ht="9.75" customHeight="1">
      <c r="A8" s="176" t="s">
        <v>254</v>
      </c>
      <c r="B8" s="75"/>
      <c r="C8" s="82"/>
      <c r="D8" s="75"/>
      <c r="E8" s="80"/>
      <c r="F8" s="164"/>
      <c r="G8" s="80"/>
      <c r="H8" s="161"/>
      <c r="I8" s="82"/>
      <c r="J8" s="156"/>
      <c r="K8" s="157"/>
      <c r="L8" s="158"/>
      <c r="M8" s="75"/>
      <c r="N8" s="76"/>
      <c r="O8" s="75"/>
      <c r="P8" s="76"/>
      <c r="Q8" s="75"/>
      <c r="R8" s="76"/>
      <c r="S8" s="75"/>
      <c r="T8" s="76"/>
      <c r="U8" s="75"/>
      <c r="V8" s="76"/>
      <c r="W8" s="75"/>
      <c r="X8" s="76"/>
      <c r="Y8" s="75"/>
      <c r="Z8" s="76"/>
      <c r="AA8" s="75"/>
      <c r="AB8" s="76"/>
      <c r="AC8" s="75"/>
      <c r="AD8" s="76"/>
      <c r="AE8" s="75"/>
      <c r="AF8" s="76"/>
      <c r="AG8" s="75"/>
      <c r="AH8" s="76"/>
      <c r="AI8" s="75"/>
      <c r="AJ8" s="76"/>
      <c r="AK8" s="75"/>
      <c r="AL8" s="76"/>
      <c r="AM8" s="75"/>
      <c r="AN8" s="76"/>
      <c r="AO8" s="75"/>
      <c r="AP8" s="76"/>
      <c r="AQ8" s="75"/>
      <c r="AR8" s="76"/>
      <c r="AS8" s="75"/>
      <c r="AT8" s="76"/>
      <c r="AU8" s="77"/>
      <c r="AV8" s="78"/>
      <c r="AW8" s="75"/>
      <c r="AX8" s="76"/>
      <c r="AY8" s="77"/>
      <c r="AZ8" s="78"/>
      <c r="BA8" s="75"/>
      <c r="BB8" s="76"/>
      <c r="BC8" s="77"/>
      <c r="BD8" s="78"/>
      <c r="BE8" s="75"/>
      <c r="BF8" s="76"/>
      <c r="BG8" s="77"/>
      <c r="BH8" s="78"/>
      <c r="BI8" s="75"/>
      <c r="BJ8" s="76"/>
      <c r="BK8" s="77"/>
      <c r="BL8" s="78"/>
      <c r="BM8" s="75"/>
      <c r="BN8" s="76"/>
      <c r="BO8" s="77"/>
      <c r="BP8" s="78"/>
      <c r="BQ8" s="75"/>
      <c r="BR8" s="76"/>
      <c r="BS8" s="77"/>
      <c r="BT8" s="78"/>
      <c r="BU8" s="69"/>
      <c r="BV8" s="117"/>
      <c r="BW8" s="69"/>
      <c r="BY8" s="2"/>
      <c r="BZ8" s="2"/>
      <c r="CA8" s="2"/>
      <c r="CB8" s="2"/>
    </row>
    <row r="9" spans="1:80" ht="9.75" customHeight="1">
      <c r="A9" s="132" t="s">
        <v>197</v>
      </c>
      <c r="B9" s="75"/>
      <c r="C9" s="147"/>
      <c r="D9" s="75"/>
      <c r="E9" s="142"/>
      <c r="F9" s="164"/>
      <c r="G9" s="142"/>
      <c r="H9" s="161"/>
      <c r="I9" s="147"/>
      <c r="J9" s="156">
        <f t="shared" si="3"/>
        <v>0</v>
      </c>
      <c r="K9" s="157">
        <f t="shared" si="4"/>
        <v>0</v>
      </c>
      <c r="L9" s="158">
        <f t="shared" si="5"/>
        <v>0</v>
      </c>
      <c r="M9" s="75"/>
      <c r="N9" s="76"/>
      <c r="O9" s="75"/>
      <c r="P9" s="76"/>
      <c r="Q9" s="75"/>
      <c r="R9" s="76"/>
      <c r="S9" s="75"/>
      <c r="T9" s="76"/>
      <c r="U9" s="75"/>
      <c r="V9" s="76"/>
      <c r="W9" s="75"/>
      <c r="X9" s="76"/>
      <c r="Y9" s="75"/>
      <c r="Z9" s="76"/>
      <c r="AA9" s="75"/>
      <c r="AB9" s="76"/>
      <c r="AC9" s="75"/>
      <c r="AD9" s="76"/>
      <c r="AE9" s="75"/>
      <c r="AF9" s="76"/>
      <c r="AG9" s="75"/>
      <c r="AH9" s="76"/>
      <c r="AI9" s="75"/>
      <c r="AJ9" s="76"/>
      <c r="AK9" s="75"/>
      <c r="AL9" s="76"/>
      <c r="AM9" s="75"/>
      <c r="AN9" s="76"/>
      <c r="AO9" s="75"/>
      <c r="AP9" s="76"/>
      <c r="AQ9" s="75"/>
      <c r="AR9" s="76"/>
      <c r="AS9" s="75"/>
      <c r="AT9" s="76"/>
      <c r="AU9" s="77"/>
      <c r="AV9" s="78"/>
      <c r="AW9" s="75"/>
      <c r="AX9" s="76"/>
      <c r="AY9" s="77"/>
      <c r="AZ9" s="78"/>
      <c r="BA9" s="75"/>
      <c r="BB9" s="76"/>
      <c r="BC9" s="77"/>
      <c r="BD9" s="78"/>
      <c r="BE9" s="75"/>
      <c r="BF9" s="76"/>
      <c r="BG9" s="77"/>
      <c r="BH9" s="78"/>
      <c r="BI9" s="75"/>
      <c r="BJ9" s="76"/>
      <c r="BK9" s="77"/>
      <c r="BL9" s="78"/>
      <c r="BM9" s="75"/>
      <c r="BN9" s="76"/>
      <c r="BO9" s="77"/>
      <c r="BP9" s="78"/>
      <c r="BQ9" s="75"/>
      <c r="BR9" s="76"/>
      <c r="BS9" s="77"/>
      <c r="BT9" s="78"/>
      <c r="BU9" s="69">
        <f t="shared" si="0"/>
        <v>0</v>
      </c>
      <c r="BV9" s="117">
        <f t="shared" si="1"/>
        <v>0</v>
      </c>
      <c r="BW9" s="69">
        <f t="shared" si="2"/>
        <v>0</v>
      </c>
      <c r="BY9" s="2"/>
      <c r="BZ9" s="2"/>
      <c r="CA9" s="2"/>
      <c r="CB9" s="2"/>
    </row>
    <row r="10" spans="1:80" ht="9.75" customHeight="1">
      <c r="A10" s="132" t="s">
        <v>166</v>
      </c>
      <c r="B10" s="75"/>
      <c r="C10" s="147"/>
      <c r="D10" s="75"/>
      <c r="E10" s="142"/>
      <c r="F10" s="164"/>
      <c r="G10" s="142"/>
      <c r="H10" s="161"/>
      <c r="I10" s="147"/>
      <c r="J10" s="156">
        <f t="shared" si="3"/>
        <v>0</v>
      </c>
      <c r="K10" s="157">
        <f t="shared" si="4"/>
        <v>0</v>
      </c>
      <c r="L10" s="158">
        <f t="shared" si="5"/>
        <v>0</v>
      </c>
      <c r="M10" s="75"/>
      <c r="N10" s="76"/>
      <c r="O10" s="75"/>
      <c r="P10" s="76"/>
      <c r="Q10" s="75"/>
      <c r="R10" s="76"/>
      <c r="S10" s="75"/>
      <c r="T10" s="76"/>
      <c r="U10" s="75"/>
      <c r="V10" s="76"/>
      <c r="W10" s="75"/>
      <c r="X10" s="76"/>
      <c r="Y10" s="75"/>
      <c r="Z10" s="76"/>
      <c r="AA10" s="75"/>
      <c r="AB10" s="76"/>
      <c r="AC10" s="75"/>
      <c r="AD10" s="76"/>
      <c r="AE10" s="75"/>
      <c r="AF10" s="76"/>
      <c r="AG10" s="75"/>
      <c r="AH10" s="76"/>
      <c r="AI10" s="75"/>
      <c r="AJ10" s="76"/>
      <c r="AK10" s="75"/>
      <c r="AL10" s="76"/>
      <c r="AM10" s="75"/>
      <c r="AN10" s="76"/>
      <c r="AO10" s="75"/>
      <c r="AP10" s="76"/>
      <c r="AQ10" s="75"/>
      <c r="AR10" s="76"/>
      <c r="AS10" s="75"/>
      <c r="AT10" s="76"/>
      <c r="AU10" s="77"/>
      <c r="AV10" s="78"/>
      <c r="AW10" s="75"/>
      <c r="AX10" s="76"/>
      <c r="AY10" s="77"/>
      <c r="AZ10" s="78"/>
      <c r="BA10" s="75"/>
      <c r="BB10" s="76"/>
      <c r="BC10" s="77"/>
      <c r="BD10" s="78"/>
      <c r="BE10" s="75"/>
      <c r="BF10" s="76"/>
      <c r="BG10" s="77"/>
      <c r="BH10" s="78"/>
      <c r="BI10" s="75"/>
      <c r="BJ10" s="76"/>
      <c r="BK10" s="77"/>
      <c r="BL10" s="78"/>
      <c r="BM10" s="75"/>
      <c r="BN10" s="76"/>
      <c r="BO10" s="77"/>
      <c r="BP10" s="78"/>
      <c r="BQ10" s="75"/>
      <c r="BR10" s="76"/>
      <c r="BS10" s="77"/>
      <c r="BT10" s="78"/>
      <c r="BU10" s="69">
        <f t="shared" si="0"/>
        <v>0</v>
      </c>
      <c r="BV10" s="117">
        <f t="shared" si="1"/>
        <v>0</v>
      </c>
      <c r="BW10" s="69">
        <f t="shared" si="2"/>
        <v>0</v>
      </c>
      <c r="BY10" s="2"/>
      <c r="BZ10" s="2"/>
      <c r="CA10" s="2"/>
      <c r="CB10" s="2"/>
    </row>
    <row r="11" spans="1:80" ht="9.75" customHeight="1">
      <c r="A11" s="132" t="s">
        <v>147</v>
      </c>
      <c r="B11" s="75"/>
      <c r="C11" s="163"/>
      <c r="D11" s="75"/>
      <c r="E11" s="162"/>
      <c r="F11" s="164"/>
      <c r="G11" s="142"/>
      <c r="H11" s="161"/>
      <c r="I11" s="147"/>
      <c r="J11" s="156">
        <f t="shared" si="3"/>
        <v>0</v>
      </c>
      <c r="K11" s="157">
        <f t="shared" si="4"/>
        <v>0</v>
      </c>
      <c r="L11" s="158">
        <f t="shared" si="5"/>
        <v>0</v>
      </c>
      <c r="M11" s="75"/>
      <c r="N11" s="76"/>
      <c r="O11" s="75"/>
      <c r="P11" s="76"/>
      <c r="Q11" s="75"/>
      <c r="R11" s="76"/>
      <c r="S11" s="75"/>
      <c r="T11" s="76"/>
      <c r="U11" s="75"/>
      <c r="V11" s="76"/>
      <c r="W11" s="75"/>
      <c r="X11" s="76"/>
      <c r="Y11" s="75"/>
      <c r="Z11" s="76"/>
      <c r="AA11" s="75"/>
      <c r="AB11" s="76"/>
      <c r="AC11" s="75"/>
      <c r="AD11" s="76"/>
      <c r="AE11" s="75"/>
      <c r="AF11" s="76"/>
      <c r="AG11" s="75"/>
      <c r="AH11" s="76"/>
      <c r="AI11" s="75"/>
      <c r="AJ11" s="76"/>
      <c r="AK11" s="75"/>
      <c r="AL11" s="76"/>
      <c r="AM11" s="75"/>
      <c r="AN11" s="76"/>
      <c r="AO11" s="75"/>
      <c r="AP11" s="76"/>
      <c r="AQ11" s="75"/>
      <c r="AR11" s="76"/>
      <c r="AS11" s="75"/>
      <c r="AT11" s="76"/>
      <c r="AU11" s="77"/>
      <c r="AV11" s="78"/>
      <c r="AW11" s="75"/>
      <c r="AX11" s="76"/>
      <c r="AY11" s="77"/>
      <c r="AZ11" s="78"/>
      <c r="BA11" s="75"/>
      <c r="BB11" s="76"/>
      <c r="BC11" s="77"/>
      <c r="BD11" s="78"/>
      <c r="BE11" s="75"/>
      <c r="BF11" s="76"/>
      <c r="BG11" s="77"/>
      <c r="BH11" s="78"/>
      <c r="BI11" s="75"/>
      <c r="BJ11" s="76"/>
      <c r="BK11" s="77"/>
      <c r="BL11" s="78"/>
      <c r="BM11" s="75"/>
      <c r="BN11" s="76"/>
      <c r="BO11" s="77"/>
      <c r="BP11" s="78"/>
      <c r="BQ11" s="75"/>
      <c r="BR11" s="76"/>
      <c r="BS11" s="77"/>
      <c r="BT11" s="78"/>
      <c r="BU11" s="69">
        <f t="shared" si="0"/>
        <v>0</v>
      </c>
      <c r="BV11" s="117">
        <f t="shared" si="1"/>
        <v>0</v>
      </c>
      <c r="BW11" s="69">
        <f t="shared" si="2"/>
        <v>0</v>
      </c>
      <c r="BY11" s="2"/>
      <c r="BZ11" s="2"/>
      <c r="CA11" s="2"/>
      <c r="CB11" s="2"/>
    </row>
    <row r="12" spans="1:80" ht="9.75" customHeight="1">
      <c r="A12" s="132" t="s">
        <v>174</v>
      </c>
      <c r="B12" s="75"/>
      <c r="C12" s="147"/>
      <c r="D12" s="75"/>
      <c r="E12" s="142"/>
      <c r="F12" s="164"/>
      <c r="G12" s="142"/>
      <c r="H12" s="161"/>
      <c r="I12" s="147"/>
      <c r="J12" s="156">
        <f t="shared" si="3"/>
        <v>0</v>
      </c>
      <c r="K12" s="157">
        <f t="shared" si="4"/>
        <v>0</v>
      </c>
      <c r="L12" s="158">
        <f t="shared" si="5"/>
        <v>0</v>
      </c>
      <c r="M12" s="75"/>
      <c r="N12" s="76"/>
      <c r="O12" s="75"/>
      <c r="P12" s="76"/>
      <c r="Q12" s="75"/>
      <c r="R12" s="76"/>
      <c r="S12" s="75">
        <v>5</v>
      </c>
      <c r="T12" s="76"/>
      <c r="U12" s="75"/>
      <c r="V12" s="76"/>
      <c r="W12" s="75"/>
      <c r="X12" s="76"/>
      <c r="Y12" s="75"/>
      <c r="Z12" s="76"/>
      <c r="AA12" s="75">
        <v>7</v>
      </c>
      <c r="AB12" s="76"/>
      <c r="AC12" s="75">
        <v>90</v>
      </c>
      <c r="AD12" s="76"/>
      <c r="AE12" s="75"/>
      <c r="AF12" s="76"/>
      <c r="AG12" s="75"/>
      <c r="AH12" s="76"/>
      <c r="AI12" s="75"/>
      <c r="AJ12" s="76"/>
      <c r="AK12" s="75"/>
      <c r="AL12" s="76"/>
      <c r="AM12" s="75"/>
      <c r="AN12" s="76"/>
      <c r="AO12" s="75"/>
      <c r="AP12" s="76"/>
      <c r="AQ12" s="75">
        <v>90</v>
      </c>
      <c r="AR12" s="76"/>
      <c r="AS12" s="75"/>
      <c r="AT12" s="76"/>
      <c r="AU12" s="77"/>
      <c r="AV12" s="78"/>
      <c r="AW12" s="75"/>
      <c r="AX12" s="76"/>
      <c r="AY12" s="77"/>
      <c r="AZ12" s="78"/>
      <c r="BA12" s="75"/>
      <c r="BB12" s="76"/>
      <c r="BC12" s="77"/>
      <c r="BD12" s="78"/>
      <c r="BE12" s="75"/>
      <c r="BF12" s="76"/>
      <c r="BG12" s="77"/>
      <c r="BH12" s="78"/>
      <c r="BI12" s="75"/>
      <c r="BJ12" s="76"/>
      <c r="BK12" s="77"/>
      <c r="BL12" s="78"/>
      <c r="BM12" s="75"/>
      <c r="BN12" s="76"/>
      <c r="BO12" s="77"/>
      <c r="BP12" s="78"/>
      <c r="BQ12" s="75"/>
      <c r="BR12" s="76"/>
      <c r="BS12" s="77"/>
      <c r="BT12" s="78"/>
      <c r="BU12" s="69">
        <f t="shared" si="0"/>
        <v>4</v>
      </c>
      <c r="BV12" s="117">
        <f t="shared" si="1"/>
        <v>0</v>
      </c>
      <c r="BW12" s="69">
        <f t="shared" si="2"/>
        <v>192</v>
      </c>
      <c r="BY12" s="2"/>
      <c r="BZ12" s="2"/>
      <c r="CA12" s="2"/>
      <c r="CB12" s="2"/>
    </row>
    <row r="13" spans="1:80" ht="9.75" customHeight="1">
      <c r="A13" s="132" t="s">
        <v>231</v>
      </c>
      <c r="B13" s="75">
        <v>90</v>
      </c>
      <c r="C13" s="147"/>
      <c r="D13" s="75">
        <v>90</v>
      </c>
      <c r="E13" s="142"/>
      <c r="F13" s="164">
        <v>90</v>
      </c>
      <c r="G13" s="142"/>
      <c r="H13" s="161">
        <v>90</v>
      </c>
      <c r="I13" s="147"/>
      <c r="J13" s="156">
        <f t="shared" si="3"/>
        <v>4</v>
      </c>
      <c r="K13" s="157">
        <f t="shared" si="4"/>
        <v>0</v>
      </c>
      <c r="L13" s="158">
        <f t="shared" si="5"/>
        <v>360</v>
      </c>
      <c r="M13" s="75"/>
      <c r="N13" s="76"/>
      <c r="O13" s="75"/>
      <c r="P13" s="76"/>
      <c r="Q13" s="75"/>
      <c r="R13" s="76"/>
      <c r="S13" s="75">
        <v>90</v>
      </c>
      <c r="T13" s="76"/>
      <c r="U13" s="75"/>
      <c r="V13" s="76"/>
      <c r="W13" s="75"/>
      <c r="X13" s="76"/>
      <c r="Y13" s="75"/>
      <c r="Z13" s="76"/>
      <c r="AA13" s="75"/>
      <c r="AB13" s="76"/>
      <c r="AC13" s="75"/>
      <c r="AD13" s="76"/>
      <c r="AE13" s="75"/>
      <c r="AF13" s="76"/>
      <c r="AG13" s="75"/>
      <c r="AH13" s="76"/>
      <c r="AI13" s="75"/>
      <c r="AJ13" s="76"/>
      <c r="AK13" s="75"/>
      <c r="AL13" s="76"/>
      <c r="AM13" s="75"/>
      <c r="AN13" s="76"/>
      <c r="AO13" s="75"/>
      <c r="AP13" s="76"/>
      <c r="AQ13" s="75"/>
      <c r="AR13" s="76"/>
      <c r="AS13" s="75"/>
      <c r="AT13" s="76"/>
      <c r="AU13" s="77"/>
      <c r="AV13" s="78"/>
      <c r="AW13" s="75"/>
      <c r="AX13" s="76"/>
      <c r="AY13" s="77"/>
      <c r="AZ13" s="78"/>
      <c r="BA13" s="75"/>
      <c r="BB13" s="76"/>
      <c r="BC13" s="77"/>
      <c r="BD13" s="78"/>
      <c r="BE13" s="75"/>
      <c r="BF13" s="76"/>
      <c r="BG13" s="77"/>
      <c r="BH13" s="78"/>
      <c r="BI13" s="75"/>
      <c r="BJ13" s="76"/>
      <c r="BK13" s="77"/>
      <c r="BL13" s="78"/>
      <c r="BM13" s="75"/>
      <c r="BN13" s="76"/>
      <c r="BO13" s="77"/>
      <c r="BP13" s="78"/>
      <c r="BQ13" s="75">
        <v>90</v>
      </c>
      <c r="BR13" s="76"/>
      <c r="BS13" s="77"/>
      <c r="BT13" s="78"/>
      <c r="BU13" s="69">
        <f t="shared" si="0"/>
        <v>2</v>
      </c>
      <c r="BV13" s="117">
        <f t="shared" si="1"/>
        <v>0</v>
      </c>
      <c r="BW13" s="69">
        <f t="shared" si="2"/>
        <v>180</v>
      </c>
      <c r="BY13" s="2"/>
      <c r="BZ13" s="2"/>
      <c r="CA13" s="2"/>
      <c r="CB13" s="2"/>
    </row>
    <row r="14" spans="1:80" ht="9.75" customHeight="1">
      <c r="A14" s="176" t="s">
        <v>222</v>
      </c>
      <c r="B14" s="75"/>
      <c r="C14" s="147"/>
      <c r="D14" s="75"/>
      <c r="E14" s="142"/>
      <c r="F14" s="164"/>
      <c r="G14" s="142"/>
      <c r="H14" s="161"/>
      <c r="I14" s="147"/>
      <c r="J14" s="156">
        <f t="shared" si="3"/>
        <v>0</v>
      </c>
      <c r="K14" s="157">
        <f t="shared" si="4"/>
        <v>0</v>
      </c>
      <c r="L14" s="158">
        <f t="shared" si="5"/>
        <v>0</v>
      </c>
      <c r="M14" s="75"/>
      <c r="N14" s="76"/>
      <c r="O14" s="75"/>
      <c r="P14" s="76"/>
      <c r="Q14" s="75"/>
      <c r="R14" s="76"/>
      <c r="S14" s="75"/>
      <c r="T14" s="76"/>
      <c r="U14" s="75"/>
      <c r="V14" s="76"/>
      <c r="W14" s="75"/>
      <c r="X14" s="76"/>
      <c r="Y14" s="75"/>
      <c r="Z14" s="76"/>
      <c r="AA14" s="75"/>
      <c r="AB14" s="76"/>
      <c r="AC14" s="75"/>
      <c r="AD14" s="76"/>
      <c r="AE14" s="75"/>
      <c r="AF14" s="76"/>
      <c r="AG14" s="75"/>
      <c r="AH14" s="76"/>
      <c r="AI14" s="75"/>
      <c r="AJ14" s="76"/>
      <c r="AK14" s="75"/>
      <c r="AL14" s="76"/>
      <c r="AM14" s="75"/>
      <c r="AN14" s="76"/>
      <c r="AO14" s="75"/>
      <c r="AP14" s="76"/>
      <c r="AQ14" s="75"/>
      <c r="AR14" s="76"/>
      <c r="AS14" s="75"/>
      <c r="AT14" s="76"/>
      <c r="AU14" s="77"/>
      <c r="AV14" s="78"/>
      <c r="AW14" s="75"/>
      <c r="AX14" s="76"/>
      <c r="AY14" s="77"/>
      <c r="AZ14" s="78"/>
      <c r="BA14" s="75"/>
      <c r="BB14" s="76"/>
      <c r="BC14" s="77"/>
      <c r="BD14" s="78"/>
      <c r="BE14" s="75"/>
      <c r="BF14" s="76"/>
      <c r="BG14" s="77"/>
      <c r="BH14" s="78"/>
      <c r="BI14" s="75"/>
      <c r="BJ14" s="76"/>
      <c r="BK14" s="77"/>
      <c r="BL14" s="78"/>
      <c r="BM14" s="75"/>
      <c r="BN14" s="76"/>
      <c r="BO14" s="77"/>
      <c r="BP14" s="78"/>
      <c r="BQ14" s="75"/>
      <c r="BR14" s="76"/>
      <c r="BS14" s="77"/>
      <c r="BT14" s="78"/>
      <c r="BU14" s="69">
        <f t="shared" si="0"/>
        <v>0</v>
      </c>
      <c r="BV14" s="117">
        <f t="shared" si="1"/>
        <v>0</v>
      </c>
      <c r="BW14" s="69">
        <f t="shared" si="2"/>
        <v>0</v>
      </c>
      <c r="BY14" s="2"/>
      <c r="BZ14" s="2"/>
      <c r="CA14" s="2"/>
      <c r="CB14" s="2"/>
    </row>
    <row r="15" spans="1:80" ht="9.75" customHeight="1">
      <c r="A15" s="132" t="s">
        <v>232</v>
      </c>
      <c r="B15" s="75">
        <v>90</v>
      </c>
      <c r="C15" s="147"/>
      <c r="D15" s="75"/>
      <c r="E15" s="142"/>
      <c r="F15" s="164">
        <v>90</v>
      </c>
      <c r="G15" s="142"/>
      <c r="H15" s="161">
        <v>90</v>
      </c>
      <c r="I15" s="147"/>
      <c r="J15" s="156">
        <f t="shared" si="3"/>
        <v>3</v>
      </c>
      <c r="K15" s="157">
        <f t="shared" si="4"/>
        <v>0</v>
      </c>
      <c r="L15" s="158">
        <f t="shared" si="5"/>
        <v>270</v>
      </c>
      <c r="M15" s="75">
        <v>90</v>
      </c>
      <c r="N15" s="76"/>
      <c r="O15" s="75">
        <v>90</v>
      </c>
      <c r="P15" s="76"/>
      <c r="Q15" s="75">
        <v>90</v>
      </c>
      <c r="R15" s="76"/>
      <c r="S15" s="75">
        <v>90</v>
      </c>
      <c r="T15" s="76"/>
      <c r="U15" s="75">
        <v>90</v>
      </c>
      <c r="V15" s="76"/>
      <c r="W15" s="75">
        <v>90</v>
      </c>
      <c r="X15" s="76"/>
      <c r="Y15" s="75">
        <v>90</v>
      </c>
      <c r="Z15" s="76"/>
      <c r="AA15" s="75">
        <v>90</v>
      </c>
      <c r="AB15" s="76"/>
      <c r="AC15" s="75"/>
      <c r="AD15" s="76"/>
      <c r="AE15" s="75">
        <v>90</v>
      </c>
      <c r="AF15" s="76"/>
      <c r="AG15" s="75">
        <v>90</v>
      </c>
      <c r="AH15" s="76"/>
      <c r="AI15" s="75">
        <v>90</v>
      </c>
      <c r="AJ15" s="76"/>
      <c r="AK15" s="75">
        <v>90</v>
      </c>
      <c r="AL15" s="76"/>
      <c r="AM15" s="75">
        <v>90</v>
      </c>
      <c r="AN15" s="76"/>
      <c r="AO15" s="75">
        <v>90</v>
      </c>
      <c r="AP15" s="76"/>
      <c r="AQ15" s="75">
        <v>90</v>
      </c>
      <c r="AR15" s="76"/>
      <c r="AS15" s="75"/>
      <c r="AT15" s="76"/>
      <c r="AU15" s="77"/>
      <c r="AV15" s="78"/>
      <c r="AW15" s="75">
        <v>90</v>
      </c>
      <c r="AX15" s="76"/>
      <c r="AY15" s="77"/>
      <c r="AZ15" s="78"/>
      <c r="BA15" s="75">
        <v>62</v>
      </c>
      <c r="BB15" s="76"/>
      <c r="BC15" s="77"/>
      <c r="BD15" s="78"/>
      <c r="BE15" s="75">
        <v>27</v>
      </c>
      <c r="BF15" s="76"/>
      <c r="BG15" s="77">
        <v>90</v>
      </c>
      <c r="BH15" s="78"/>
      <c r="BI15" s="75">
        <v>77</v>
      </c>
      <c r="BJ15" s="76"/>
      <c r="BK15" s="77">
        <v>90</v>
      </c>
      <c r="BL15" s="78"/>
      <c r="BM15" s="75">
        <v>90</v>
      </c>
      <c r="BN15" s="76"/>
      <c r="BO15" s="77">
        <v>83</v>
      </c>
      <c r="BP15" s="78"/>
      <c r="BQ15" s="75"/>
      <c r="BR15" s="76"/>
      <c r="BS15" s="77"/>
      <c r="BT15" s="78"/>
      <c r="BU15" s="69">
        <f t="shared" si="0"/>
        <v>23</v>
      </c>
      <c r="BV15" s="117">
        <f t="shared" si="1"/>
        <v>0</v>
      </c>
      <c r="BW15" s="69">
        <f t="shared" si="2"/>
        <v>1959</v>
      </c>
      <c r="BY15" s="2"/>
      <c r="BZ15" s="2"/>
      <c r="CA15" s="2"/>
      <c r="CB15" s="2"/>
    </row>
    <row r="16" spans="1:80" ht="9.75" customHeight="1">
      <c r="A16" s="132" t="s">
        <v>211</v>
      </c>
      <c r="B16" s="75"/>
      <c r="C16" s="147"/>
      <c r="D16" s="75"/>
      <c r="E16" s="142"/>
      <c r="F16" s="164"/>
      <c r="G16" s="142"/>
      <c r="H16" s="161">
        <v>81</v>
      </c>
      <c r="I16" s="147"/>
      <c r="J16" s="156">
        <f t="shared" si="3"/>
        <v>1</v>
      </c>
      <c r="K16" s="157">
        <f t="shared" si="4"/>
        <v>0</v>
      </c>
      <c r="L16" s="158">
        <f t="shared" si="5"/>
        <v>81</v>
      </c>
      <c r="M16" s="75">
        <v>87</v>
      </c>
      <c r="N16" s="76"/>
      <c r="O16" s="75">
        <v>90</v>
      </c>
      <c r="P16" s="76"/>
      <c r="Q16" s="75">
        <v>78</v>
      </c>
      <c r="R16" s="76"/>
      <c r="S16" s="75">
        <v>90</v>
      </c>
      <c r="T16" s="76">
        <v>1</v>
      </c>
      <c r="U16" s="75">
        <v>79</v>
      </c>
      <c r="V16" s="76"/>
      <c r="W16" s="75">
        <v>90</v>
      </c>
      <c r="X16" s="76"/>
      <c r="Y16" s="75">
        <v>90</v>
      </c>
      <c r="Z16" s="76"/>
      <c r="AA16" s="75">
        <v>90</v>
      </c>
      <c r="AB16" s="76"/>
      <c r="AC16" s="75">
        <v>90</v>
      </c>
      <c r="AD16" s="76"/>
      <c r="AE16" s="75"/>
      <c r="AF16" s="76"/>
      <c r="AG16" s="75">
        <v>90</v>
      </c>
      <c r="AH16" s="76"/>
      <c r="AI16" s="75">
        <v>90</v>
      </c>
      <c r="AJ16" s="76"/>
      <c r="AK16" s="75">
        <v>90</v>
      </c>
      <c r="AL16" s="76"/>
      <c r="AM16" s="75">
        <v>74</v>
      </c>
      <c r="AN16" s="76"/>
      <c r="AO16" s="75"/>
      <c r="AP16" s="76"/>
      <c r="AQ16" s="75">
        <v>90</v>
      </c>
      <c r="AR16" s="76"/>
      <c r="AS16" s="75">
        <v>90</v>
      </c>
      <c r="AT16" s="76"/>
      <c r="AU16" s="77">
        <v>90</v>
      </c>
      <c r="AV16" s="78"/>
      <c r="AW16" s="75">
        <v>85</v>
      </c>
      <c r="AX16" s="76"/>
      <c r="AY16" s="77">
        <v>90</v>
      </c>
      <c r="AZ16" s="78"/>
      <c r="BA16" s="75">
        <v>90</v>
      </c>
      <c r="BB16" s="76"/>
      <c r="BC16" s="77">
        <v>90</v>
      </c>
      <c r="BD16" s="78"/>
      <c r="BE16" s="75">
        <v>5</v>
      </c>
      <c r="BF16" s="76"/>
      <c r="BG16" s="77"/>
      <c r="BH16" s="78"/>
      <c r="BI16" s="75">
        <v>88</v>
      </c>
      <c r="BJ16" s="76"/>
      <c r="BK16" s="77">
        <v>88</v>
      </c>
      <c r="BL16" s="78"/>
      <c r="BM16" s="75">
        <v>90</v>
      </c>
      <c r="BN16" s="76">
        <v>1</v>
      </c>
      <c r="BO16" s="77">
        <v>89</v>
      </c>
      <c r="BP16" s="78"/>
      <c r="BQ16" s="75">
        <v>90</v>
      </c>
      <c r="BR16" s="76">
        <v>1</v>
      </c>
      <c r="BS16" s="77">
        <v>79</v>
      </c>
      <c r="BT16" s="78"/>
      <c r="BU16" s="69">
        <f t="shared" si="0"/>
        <v>27</v>
      </c>
      <c r="BV16" s="117">
        <f t="shared" si="1"/>
        <v>3</v>
      </c>
      <c r="BW16" s="69">
        <f t="shared" si="2"/>
        <v>2282</v>
      </c>
      <c r="BY16" s="2"/>
      <c r="BZ16" s="2"/>
      <c r="CA16" s="2"/>
      <c r="CB16" s="2"/>
    </row>
    <row r="17" spans="1:80" ht="9.75" customHeight="1">
      <c r="A17" s="132" t="s">
        <v>156</v>
      </c>
      <c r="B17" s="75">
        <v>35</v>
      </c>
      <c r="C17" s="147"/>
      <c r="D17" s="75"/>
      <c r="E17" s="142"/>
      <c r="F17" s="164">
        <v>90</v>
      </c>
      <c r="G17" s="142"/>
      <c r="H17" s="161">
        <v>26</v>
      </c>
      <c r="I17" s="147"/>
      <c r="J17" s="156">
        <f t="shared" si="3"/>
        <v>3</v>
      </c>
      <c r="K17" s="157">
        <f t="shared" si="4"/>
        <v>0</v>
      </c>
      <c r="L17" s="158">
        <f t="shared" si="5"/>
        <v>151</v>
      </c>
      <c r="M17" s="75">
        <v>90</v>
      </c>
      <c r="N17" s="76"/>
      <c r="O17" s="75">
        <v>90</v>
      </c>
      <c r="P17" s="76">
        <v>1</v>
      </c>
      <c r="Q17" s="75">
        <v>90</v>
      </c>
      <c r="R17" s="76"/>
      <c r="S17" s="75">
        <v>90</v>
      </c>
      <c r="T17" s="76"/>
      <c r="U17" s="75"/>
      <c r="V17" s="76"/>
      <c r="W17" s="75">
        <v>90</v>
      </c>
      <c r="X17" s="76"/>
      <c r="Y17" s="75">
        <v>90</v>
      </c>
      <c r="Z17" s="76"/>
      <c r="AA17" s="75">
        <v>90</v>
      </c>
      <c r="AB17" s="76"/>
      <c r="AC17" s="75">
        <v>90</v>
      </c>
      <c r="AD17" s="76"/>
      <c r="AE17" s="75">
        <v>90</v>
      </c>
      <c r="AF17" s="76"/>
      <c r="AG17" s="75">
        <v>90</v>
      </c>
      <c r="AH17" s="76"/>
      <c r="AI17" s="75">
        <v>90</v>
      </c>
      <c r="AJ17" s="76">
        <v>1</v>
      </c>
      <c r="AK17" s="75"/>
      <c r="AL17" s="76"/>
      <c r="AM17" s="75">
        <v>90</v>
      </c>
      <c r="AN17" s="76"/>
      <c r="AO17" s="75">
        <v>90</v>
      </c>
      <c r="AP17" s="76"/>
      <c r="AQ17" s="75"/>
      <c r="AR17" s="76"/>
      <c r="AS17" s="75">
        <v>90</v>
      </c>
      <c r="AT17" s="76"/>
      <c r="AU17" s="77">
        <v>90</v>
      </c>
      <c r="AV17" s="78"/>
      <c r="AW17" s="75">
        <v>35</v>
      </c>
      <c r="AX17" s="76"/>
      <c r="AY17" s="77"/>
      <c r="AZ17" s="78"/>
      <c r="BA17" s="75">
        <v>90</v>
      </c>
      <c r="BB17" s="76"/>
      <c r="BC17" s="77">
        <v>2</v>
      </c>
      <c r="BD17" s="78"/>
      <c r="BE17" s="75">
        <v>90</v>
      </c>
      <c r="BF17" s="76">
        <v>1</v>
      </c>
      <c r="BG17" s="77">
        <v>90</v>
      </c>
      <c r="BH17" s="78"/>
      <c r="BI17" s="75">
        <v>90</v>
      </c>
      <c r="BJ17" s="76"/>
      <c r="BK17" s="77">
        <v>90</v>
      </c>
      <c r="BL17" s="78">
        <v>1</v>
      </c>
      <c r="BM17" s="75"/>
      <c r="BN17" s="76"/>
      <c r="BO17" s="77"/>
      <c r="BP17" s="78"/>
      <c r="BQ17" s="75"/>
      <c r="BR17" s="76"/>
      <c r="BS17" s="77">
        <v>90</v>
      </c>
      <c r="BT17" s="78"/>
      <c r="BU17" s="69">
        <f t="shared" si="0"/>
        <v>23</v>
      </c>
      <c r="BV17" s="117">
        <f t="shared" si="1"/>
        <v>4</v>
      </c>
      <c r="BW17" s="69">
        <f t="shared" si="2"/>
        <v>1927</v>
      </c>
      <c r="BY17" s="2"/>
      <c r="BZ17" s="2"/>
      <c r="CA17" s="2"/>
      <c r="CB17" s="2"/>
    </row>
    <row r="18" spans="1:80" ht="9.75" customHeight="1">
      <c r="A18" s="132" t="s">
        <v>219</v>
      </c>
      <c r="B18" s="75"/>
      <c r="C18" s="147"/>
      <c r="D18" s="75"/>
      <c r="E18" s="142"/>
      <c r="F18" s="164"/>
      <c r="G18" s="142"/>
      <c r="H18" s="161"/>
      <c r="I18" s="147"/>
      <c r="J18" s="156">
        <f t="shared" si="3"/>
        <v>0</v>
      </c>
      <c r="K18" s="157">
        <f t="shared" si="4"/>
        <v>0</v>
      </c>
      <c r="L18" s="158">
        <f t="shared" si="5"/>
        <v>0</v>
      </c>
      <c r="M18" s="75"/>
      <c r="N18" s="76"/>
      <c r="O18" s="75"/>
      <c r="P18" s="76"/>
      <c r="Q18" s="75"/>
      <c r="R18" s="76"/>
      <c r="S18" s="75"/>
      <c r="T18" s="76"/>
      <c r="U18" s="75"/>
      <c r="V18" s="76"/>
      <c r="W18" s="75"/>
      <c r="X18" s="76"/>
      <c r="Y18" s="75"/>
      <c r="Z18" s="76"/>
      <c r="AA18" s="75"/>
      <c r="AB18" s="76"/>
      <c r="AC18" s="75"/>
      <c r="AD18" s="76"/>
      <c r="AE18" s="75"/>
      <c r="AF18" s="76"/>
      <c r="AG18" s="75"/>
      <c r="AH18" s="76"/>
      <c r="AI18" s="75"/>
      <c r="AJ18" s="76"/>
      <c r="AK18" s="75"/>
      <c r="AL18" s="76"/>
      <c r="AM18" s="75"/>
      <c r="AN18" s="76"/>
      <c r="AO18" s="75"/>
      <c r="AP18" s="76"/>
      <c r="AQ18" s="75"/>
      <c r="AR18" s="76"/>
      <c r="AS18" s="75"/>
      <c r="AT18" s="76"/>
      <c r="AU18" s="77"/>
      <c r="AV18" s="78"/>
      <c r="AW18" s="75"/>
      <c r="AX18" s="76"/>
      <c r="AY18" s="77"/>
      <c r="AZ18" s="78"/>
      <c r="BA18" s="75"/>
      <c r="BB18" s="76"/>
      <c r="BC18" s="77"/>
      <c r="BD18" s="78"/>
      <c r="BE18" s="75"/>
      <c r="BF18" s="76"/>
      <c r="BG18" s="77"/>
      <c r="BH18" s="78"/>
      <c r="BI18" s="75"/>
      <c r="BJ18" s="76"/>
      <c r="BK18" s="77"/>
      <c r="BL18" s="78"/>
      <c r="BM18" s="75"/>
      <c r="BN18" s="76"/>
      <c r="BO18" s="77"/>
      <c r="BP18" s="78"/>
      <c r="BQ18" s="75"/>
      <c r="BR18" s="76"/>
      <c r="BS18" s="77"/>
      <c r="BT18" s="78"/>
      <c r="BU18" s="69">
        <f t="shared" si="0"/>
        <v>0</v>
      </c>
      <c r="BV18" s="117">
        <f t="shared" si="1"/>
        <v>0</v>
      </c>
      <c r="BW18" s="69">
        <f t="shared" si="2"/>
        <v>0</v>
      </c>
      <c r="BY18" s="2"/>
      <c r="BZ18" s="2"/>
      <c r="CA18" s="2"/>
      <c r="CB18" s="2"/>
    </row>
    <row r="19" spans="1:86" s="2" customFormat="1" ht="9.75" customHeight="1">
      <c r="A19" s="133" t="s">
        <v>241</v>
      </c>
      <c r="B19" s="75"/>
      <c r="C19" s="147"/>
      <c r="D19" s="75"/>
      <c r="E19" s="142"/>
      <c r="F19" s="164"/>
      <c r="G19" s="142"/>
      <c r="H19" s="161"/>
      <c r="I19" s="147"/>
      <c r="J19" s="156">
        <f t="shared" si="3"/>
        <v>0</v>
      </c>
      <c r="K19" s="157">
        <f t="shared" si="4"/>
        <v>0</v>
      </c>
      <c r="L19" s="158">
        <f t="shared" si="5"/>
        <v>0</v>
      </c>
      <c r="M19" s="79"/>
      <c r="N19" s="80"/>
      <c r="O19" s="79"/>
      <c r="P19" s="80"/>
      <c r="Q19" s="79"/>
      <c r="R19" s="80"/>
      <c r="S19" s="79"/>
      <c r="T19" s="80"/>
      <c r="U19" s="79"/>
      <c r="V19" s="80"/>
      <c r="W19" s="79"/>
      <c r="X19" s="80"/>
      <c r="Y19" s="79"/>
      <c r="Z19" s="80"/>
      <c r="AA19" s="79"/>
      <c r="AB19" s="80"/>
      <c r="AC19" s="79"/>
      <c r="AD19" s="80"/>
      <c r="AE19" s="79"/>
      <c r="AF19" s="80"/>
      <c r="AG19" s="79"/>
      <c r="AH19" s="80"/>
      <c r="AI19" s="79"/>
      <c r="AJ19" s="80"/>
      <c r="AK19" s="79"/>
      <c r="AL19" s="80"/>
      <c r="AM19" s="79"/>
      <c r="AN19" s="80"/>
      <c r="AO19" s="79"/>
      <c r="AP19" s="80"/>
      <c r="AQ19" s="79"/>
      <c r="AR19" s="80"/>
      <c r="AS19" s="79"/>
      <c r="AT19" s="80"/>
      <c r="AU19" s="81"/>
      <c r="AV19" s="82"/>
      <c r="AW19" s="79"/>
      <c r="AX19" s="80"/>
      <c r="AY19" s="81"/>
      <c r="AZ19" s="82"/>
      <c r="BA19" s="79"/>
      <c r="BB19" s="80"/>
      <c r="BC19" s="81"/>
      <c r="BD19" s="82"/>
      <c r="BE19" s="79"/>
      <c r="BF19" s="80"/>
      <c r="BG19" s="81"/>
      <c r="BH19" s="82"/>
      <c r="BI19" s="79"/>
      <c r="BJ19" s="80"/>
      <c r="BK19" s="81"/>
      <c r="BL19" s="82"/>
      <c r="BM19" s="79"/>
      <c r="BN19" s="80"/>
      <c r="BO19" s="81"/>
      <c r="BP19" s="82"/>
      <c r="BQ19" s="79"/>
      <c r="BR19" s="80"/>
      <c r="BS19" s="81"/>
      <c r="BT19" s="82"/>
      <c r="BU19" s="69">
        <f t="shared" si="0"/>
        <v>0</v>
      </c>
      <c r="BV19" s="117">
        <f t="shared" si="1"/>
        <v>0</v>
      </c>
      <c r="BW19" s="69">
        <f t="shared" si="2"/>
        <v>0</v>
      </c>
      <c r="CG19" s="5"/>
      <c r="CH19" s="5"/>
    </row>
    <row r="20" spans="1:86" s="2" customFormat="1" ht="9.75" customHeight="1">
      <c r="A20" s="133" t="s">
        <v>225</v>
      </c>
      <c r="B20" s="75"/>
      <c r="C20" s="147"/>
      <c r="D20" s="75"/>
      <c r="E20" s="142"/>
      <c r="F20" s="164"/>
      <c r="G20" s="142"/>
      <c r="H20" s="161"/>
      <c r="I20" s="147"/>
      <c r="J20" s="156">
        <f>COUNT(B20,D20,F20,H20)</f>
        <v>0</v>
      </c>
      <c r="K20" s="157">
        <f>C20+E20+G20+I20</f>
        <v>0</v>
      </c>
      <c r="L20" s="158">
        <f>B20+D20+F20+H20</f>
        <v>0</v>
      </c>
      <c r="M20" s="79"/>
      <c r="N20" s="80"/>
      <c r="O20" s="79"/>
      <c r="P20" s="80"/>
      <c r="Q20" s="79"/>
      <c r="R20" s="80"/>
      <c r="S20" s="79"/>
      <c r="T20" s="80"/>
      <c r="U20" s="79"/>
      <c r="V20" s="80"/>
      <c r="W20" s="79"/>
      <c r="X20" s="80"/>
      <c r="Y20" s="79"/>
      <c r="Z20" s="80"/>
      <c r="AA20" s="79"/>
      <c r="AB20" s="80"/>
      <c r="AC20" s="79"/>
      <c r="AD20" s="80"/>
      <c r="AE20" s="79"/>
      <c r="AF20" s="80"/>
      <c r="AG20" s="79"/>
      <c r="AH20" s="80"/>
      <c r="AI20" s="79"/>
      <c r="AJ20" s="80"/>
      <c r="AK20" s="79"/>
      <c r="AL20" s="80"/>
      <c r="AM20" s="79"/>
      <c r="AN20" s="80"/>
      <c r="AO20" s="79"/>
      <c r="AP20" s="80"/>
      <c r="AQ20" s="79"/>
      <c r="AR20" s="80"/>
      <c r="AS20" s="79"/>
      <c r="AT20" s="80"/>
      <c r="AU20" s="81"/>
      <c r="AV20" s="82"/>
      <c r="AW20" s="79"/>
      <c r="AX20" s="80"/>
      <c r="AY20" s="81"/>
      <c r="AZ20" s="82"/>
      <c r="BA20" s="79"/>
      <c r="BB20" s="80"/>
      <c r="BC20" s="81"/>
      <c r="BD20" s="82"/>
      <c r="BE20" s="79"/>
      <c r="BF20" s="80"/>
      <c r="BG20" s="81"/>
      <c r="BH20" s="82"/>
      <c r="BI20" s="79"/>
      <c r="BJ20" s="80"/>
      <c r="BK20" s="81"/>
      <c r="BL20" s="82"/>
      <c r="BM20" s="79"/>
      <c r="BN20" s="80"/>
      <c r="BO20" s="81"/>
      <c r="BP20" s="82"/>
      <c r="BQ20" s="79"/>
      <c r="BR20" s="80"/>
      <c r="BS20" s="81"/>
      <c r="BT20" s="82"/>
      <c r="BU20" s="69">
        <f>COUNT(M20,O20,Q20,S20,U20,W20,Y20,AA20,AC20,AE20,AG20,AI20,AK20,AM20,AO20,AQ20,AS20,AU20,AW20,AY20,BA20,BC20,BE20,BG20,BI20,BK20,BM20,BO20,BQ20,BS20)</f>
        <v>0</v>
      </c>
      <c r="BV20" s="117">
        <f>N20+P20+R20+T20+V20+X20+Z20+AB20+AD20+AF20+AH20+AJ20+AL20+AN20+AP20+AR20+AT20+AV20+AX20+AZ20+BB20+BF20+BD20+BH20+BJ20+BL20+BN20+BR20+BP20+BT20</f>
        <v>0</v>
      </c>
      <c r="BW20" s="69">
        <f>M20+O20+Q20+S20+U20+W20+Y20+AA20+AC20+AE20+AG20+AI20+AK20+AM20+AO20+AQ20+AS20+AU20+AW20+AY20+BA20+BE20+BC20+BG20+BI20+BK20+BM20+BQ20+BO20+BS20</f>
        <v>0</v>
      </c>
      <c r="CG20" s="5"/>
      <c r="CH20" s="5"/>
    </row>
    <row r="21" spans="1:86" s="2" customFormat="1" ht="9.75" customHeight="1">
      <c r="A21" s="133" t="s">
        <v>218</v>
      </c>
      <c r="B21" s="75"/>
      <c r="C21" s="147"/>
      <c r="D21" s="75"/>
      <c r="E21" s="142"/>
      <c r="F21" s="164">
        <v>5</v>
      </c>
      <c r="G21" s="142"/>
      <c r="H21" s="161"/>
      <c r="I21" s="147"/>
      <c r="J21" s="156">
        <f t="shared" si="3"/>
        <v>1</v>
      </c>
      <c r="K21" s="157">
        <f t="shared" si="4"/>
        <v>0</v>
      </c>
      <c r="L21" s="158">
        <f t="shared" si="5"/>
        <v>5</v>
      </c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80"/>
      <c r="AA21" s="79"/>
      <c r="AB21" s="80"/>
      <c r="AC21" s="79"/>
      <c r="AD21" s="80"/>
      <c r="AE21" s="79"/>
      <c r="AF21" s="80"/>
      <c r="AG21" s="79"/>
      <c r="AH21" s="80"/>
      <c r="AI21" s="79"/>
      <c r="AJ21" s="80"/>
      <c r="AK21" s="79"/>
      <c r="AL21" s="80"/>
      <c r="AM21" s="79"/>
      <c r="AN21" s="80"/>
      <c r="AO21" s="79"/>
      <c r="AP21" s="80"/>
      <c r="AQ21" s="79"/>
      <c r="AR21" s="80"/>
      <c r="AS21" s="79">
        <v>61</v>
      </c>
      <c r="AT21" s="80"/>
      <c r="AU21" s="81"/>
      <c r="AV21" s="82"/>
      <c r="AW21" s="79">
        <v>69</v>
      </c>
      <c r="AX21" s="80"/>
      <c r="AY21" s="81"/>
      <c r="AZ21" s="82"/>
      <c r="BA21" s="79">
        <v>50</v>
      </c>
      <c r="BB21" s="80"/>
      <c r="BC21" s="81">
        <v>23</v>
      </c>
      <c r="BD21" s="82"/>
      <c r="BE21" s="79"/>
      <c r="BF21" s="80"/>
      <c r="BG21" s="81">
        <v>7</v>
      </c>
      <c r="BH21" s="82">
        <v>1</v>
      </c>
      <c r="BI21" s="79">
        <v>19</v>
      </c>
      <c r="BJ21" s="80"/>
      <c r="BK21" s="81">
        <v>29</v>
      </c>
      <c r="BL21" s="82"/>
      <c r="BM21" s="79">
        <v>25</v>
      </c>
      <c r="BN21" s="80"/>
      <c r="BO21" s="81">
        <v>24</v>
      </c>
      <c r="BP21" s="82"/>
      <c r="BQ21" s="79"/>
      <c r="BR21" s="80"/>
      <c r="BS21" s="81"/>
      <c r="BT21" s="82"/>
      <c r="BU21" s="69">
        <f t="shared" si="0"/>
        <v>9</v>
      </c>
      <c r="BV21" s="117">
        <f t="shared" si="1"/>
        <v>1</v>
      </c>
      <c r="BW21" s="69">
        <f t="shared" si="2"/>
        <v>307</v>
      </c>
      <c r="CG21" s="5"/>
      <c r="CH21" s="5"/>
    </row>
    <row r="22" spans="1:86" s="2" customFormat="1" ht="9.75" customHeight="1">
      <c r="A22" s="133" t="s">
        <v>255</v>
      </c>
      <c r="B22" s="75"/>
      <c r="C22" s="147"/>
      <c r="D22" s="75"/>
      <c r="E22" s="142"/>
      <c r="F22" s="164"/>
      <c r="G22" s="142"/>
      <c r="H22" s="161"/>
      <c r="I22" s="147"/>
      <c r="J22" s="156"/>
      <c r="K22" s="157"/>
      <c r="L22" s="158"/>
      <c r="M22" s="79"/>
      <c r="N22" s="80"/>
      <c r="O22" s="79"/>
      <c r="P22" s="80"/>
      <c r="Q22" s="79"/>
      <c r="R22" s="80"/>
      <c r="S22" s="79"/>
      <c r="T22" s="80"/>
      <c r="U22" s="79"/>
      <c r="V22" s="80"/>
      <c r="W22" s="79"/>
      <c r="X22" s="80"/>
      <c r="Y22" s="79"/>
      <c r="Z22" s="80"/>
      <c r="AA22" s="79"/>
      <c r="AB22" s="80"/>
      <c r="AC22" s="79"/>
      <c r="AD22" s="80"/>
      <c r="AE22" s="79"/>
      <c r="AF22" s="80"/>
      <c r="AG22" s="79"/>
      <c r="AH22" s="80"/>
      <c r="AI22" s="79"/>
      <c r="AJ22" s="80"/>
      <c r="AK22" s="79"/>
      <c r="AL22" s="80"/>
      <c r="AM22" s="79"/>
      <c r="AN22" s="80"/>
      <c r="AO22" s="79"/>
      <c r="AP22" s="80"/>
      <c r="AQ22" s="79"/>
      <c r="AR22" s="80"/>
      <c r="AS22" s="79"/>
      <c r="AT22" s="80"/>
      <c r="AU22" s="81"/>
      <c r="AV22" s="82"/>
      <c r="AW22" s="79"/>
      <c r="AX22" s="80"/>
      <c r="AY22" s="81"/>
      <c r="AZ22" s="82"/>
      <c r="BA22" s="79"/>
      <c r="BB22" s="80"/>
      <c r="BC22" s="81"/>
      <c r="BD22" s="82"/>
      <c r="BE22" s="79"/>
      <c r="BF22" s="80"/>
      <c r="BG22" s="81"/>
      <c r="BH22" s="82"/>
      <c r="BI22" s="79"/>
      <c r="BJ22" s="80"/>
      <c r="BK22" s="81"/>
      <c r="BL22" s="82"/>
      <c r="BM22" s="79"/>
      <c r="BN22" s="80"/>
      <c r="BO22" s="81"/>
      <c r="BP22" s="82"/>
      <c r="BQ22" s="79"/>
      <c r="BR22" s="80"/>
      <c r="BS22" s="81"/>
      <c r="BT22" s="82"/>
      <c r="BU22" s="69"/>
      <c r="BV22" s="117"/>
      <c r="BW22" s="69"/>
      <c r="CG22" s="5"/>
      <c r="CH22" s="5"/>
    </row>
    <row r="23" spans="1:86" s="2" customFormat="1" ht="9.75" customHeight="1">
      <c r="A23" s="133" t="s">
        <v>252</v>
      </c>
      <c r="B23" s="75"/>
      <c r="C23" s="147"/>
      <c r="D23" s="75"/>
      <c r="E23" s="142"/>
      <c r="F23" s="164"/>
      <c r="G23" s="142"/>
      <c r="H23" s="161"/>
      <c r="I23" s="147"/>
      <c r="J23" s="156">
        <f>COUNT(B23,D23,F23,H23)</f>
        <v>0</v>
      </c>
      <c r="K23" s="157">
        <f>C23+E23+G23+I23</f>
        <v>0</v>
      </c>
      <c r="L23" s="158">
        <f>B23+D23+F23+H23</f>
        <v>0</v>
      </c>
      <c r="M23" s="79"/>
      <c r="N23" s="80"/>
      <c r="O23" s="79"/>
      <c r="P23" s="80"/>
      <c r="Q23" s="79"/>
      <c r="R23" s="80"/>
      <c r="S23" s="79"/>
      <c r="T23" s="80"/>
      <c r="U23" s="79"/>
      <c r="V23" s="80"/>
      <c r="W23" s="79"/>
      <c r="X23" s="80"/>
      <c r="Y23" s="79"/>
      <c r="Z23" s="80"/>
      <c r="AA23" s="79"/>
      <c r="AB23" s="80"/>
      <c r="AC23" s="79"/>
      <c r="AD23" s="80"/>
      <c r="AE23" s="79"/>
      <c r="AF23" s="80"/>
      <c r="AG23" s="79"/>
      <c r="AH23" s="80"/>
      <c r="AI23" s="79"/>
      <c r="AJ23" s="80"/>
      <c r="AK23" s="79"/>
      <c r="AL23" s="80"/>
      <c r="AM23" s="79"/>
      <c r="AN23" s="80"/>
      <c r="AO23" s="79"/>
      <c r="AP23" s="80"/>
      <c r="AQ23" s="79"/>
      <c r="AR23" s="80"/>
      <c r="AS23" s="79"/>
      <c r="AT23" s="80"/>
      <c r="AU23" s="81"/>
      <c r="AV23" s="82"/>
      <c r="AW23" s="79"/>
      <c r="AX23" s="80"/>
      <c r="AY23" s="81"/>
      <c r="AZ23" s="82"/>
      <c r="BA23" s="79"/>
      <c r="BB23" s="80"/>
      <c r="BC23" s="81"/>
      <c r="BD23" s="82"/>
      <c r="BE23" s="79"/>
      <c r="BF23" s="80"/>
      <c r="BG23" s="81"/>
      <c r="BH23" s="82"/>
      <c r="BI23" s="79"/>
      <c r="BJ23" s="80"/>
      <c r="BK23" s="81"/>
      <c r="BL23" s="82"/>
      <c r="BM23" s="79"/>
      <c r="BN23" s="80"/>
      <c r="BO23" s="81"/>
      <c r="BP23" s="82"/>
      <c r="BQ23" s="79"/>
      <c r="BR23" s="80"/>
      <c r="BS23" s="81"/>
      <c r="BT23" s="82"/>
      <c r="BU23" s="69">
        <f>COUNT(M23,O23,Q23,S23,U23,W23,Y23,AA23,AC23,AE23,AG23,AI23,AK23,AM23,AO23,AQ23,AS23,AU23,AW23,AY23,BA23,BC23,BE23,BG23,BI23,BK23,BM23,BO23,BQ23,BS23)</f>
        <v>0</v>
      </c>
      <c r="BV23" s="117">
        <f>N23+P23+R23+T23+V23+X23+Z23+AB23+AD23+AF23+AH23+AJ23+AL23+AN23+AP23+AR23+AT23+AV23+AX23+AZ23+BB23+BF23+BD23+BH23+BJ23+BL23+BN23+BR23+BP23+BT23</f>
        <v>0</v>
      </c>
      <c r="BW23" s="69">
        <f>M23+O23+Q23+S23+U23+W23+Y23+AA23+AC23+AE23+AG23+AI23+AK23+AM23+AO23+AQ23+AS23+AU23+AW23+AY23+BA23+BE23+BC23+BG23+BI23+BK23+BM23+BQ23+BO23+BS23</f>
        <v>0</v>
      </c>
      <c r="CG23" s="5"/>
      <c r="CH23" s="5"/>
    </row>
    <row r="24" spans="1:86" s="2" customFormat="1" ht="9.75" customHeight="1">
      <c r="A24" s="133" t="s">
        <v>234</v>
      </c>
      <c r="B24" s="75"/>
      <c r="C24" s="142"/>
      <c r="D24" s="75"/>
      <c r="E24" s="142"/>
      <c r="F24" s="164"/>
      <c r="G24" s="142"/>
      <c r="H24" s="161">
        <v>64</v>
      </c>
      <c r="I24" s="147">
        <v>1</v>
      </c>
      <c r="J24" s="156">
        <f t="shared" si="3"/>
        <v>1</v>
      </c>
      <c r="K24" s="157">
        <f t="shared" si="4"/>
        <v>1</v>
      </c>
      <c r="L24" s="158">
        <f t="shared" si="5"/>
        <v>64</v>
      </c>
      <c r="M24" s="79">
        <v>90</v>
      </c>
      <c r="N24" s="80">
        <v>1</v>
      </c>
      <c r="O24" s="79">
        <v>90</v>
      </c>
      <c r="P24" s="80"/>
      <c r="Q24" s="79">
        <v>90</v>
      </c>
      <c r="R24" s="80"/>
      <c r="S24" s="79">
        <v>90</v>
      </c>
      <c r="T24" s="80"/>
      <c r="U24" s="79">
        <v>90</v>
      </c>
      <c r="V24" s="80"/>
      <c r="W24" s="79">
        <v>90</v>
      </c>
      <c r="X24" s="80">
        <v>1</v>
      </c>
      <c r="Y24" s="79">
        <v>90</v>
      </c>
      <c r="Z24" s="80"/>
      <c r="AA24" s="79">
        <v>90</v>
      </c>
      <c r="AB24" s="80">
        <v>1</v>
      </c>
      <c r="AC24" s="79">
        <v>90</v>
      </c>
      <c r="AD24" s="80"/>
      <c r="AE24" s="79">
        <v>75</v>
      </c>
      <c r="AF24" s="80"/>
      <c r="AG24" s="79"/>
      <c r="AH24" s="80"/>
      <c r="AI24" s="79"/>
      <c r="AJ24" s="80"/>
      <c r="AK24" s="79"/>
      <c r="AL24" s="80"/>
      <c r="AM24" s="79"/>
      <c r="AN24" s="80"/>
      <c r="AO24" s="79"/>
      <c r="AP24" s="80"/>
      <c r="AQ24" s="79"/>
      <c r="AR24" s="80"/>
      <c r="AS24" s="79">
        <v>29</v>
      </c>
      <c r="AT24" s="80"/>
      <c r="AU24" s="81">
        <v>22</v>
      </c>
      <c r="AV24" s="82"/>
      <c r="AW24" s="79"/>
      <c r="AX24" s="80"/>
      <c r="AY24" s="81">
        <v>90</v>
      </c>
      <c r="AZ24" s="82"/>
      <c r="BA24" s="79">
        <v>45</v>
      </c>
      <c r="BB24" s="80"/>
      <c r="BC24" s="81">
        <v>77</v>
      </c>
      <c r="BD24" s="82"/>
      <c r="BE24" s="79"/>
      <c r="BF24" s="80"/>
      <c r="BG24" s="81">
        <v>77</v>
      </c>
      <c r="BH24" s="82"/>
      <c r="BI24" s="79">
        <v>2</v>
      </c>
      <c r="BJ24" s="80"/>
      <c r="BK24" s="81">
        <v>11</v>
      </c>
      <c r="BL24" s="82"/>
      <c r="BM24" s="79">
        <v>86</v>
      </c>
      <c r="BN24" s="80"/>
      <c r="BO24" s="81">
        <v>90</v>
      </c>
      <c r="BP24" s="82"/>
      <c r="BQ24" s="79">
        <v>21</v>
      </c>
      <c r="BR24" s="80"/>
      <c r="BS24" s="81">
        <v>90</v>
      </c>
      <c r="BT24" s="82">
        <v>1</v>
      </c>
      <c r="BU24" s="69">
        <f t="shared" si="0"/>
        <v>22</v>
      </c>
      <c r="BV24" s="117">
        <f t="shared" si="1"/>
        <v>4</v>
      </c>
      <c r="BW24" s="69">
        <f t="shared" si="2"/>
        <v>1525</v>
      </c>
      <c r="CG24" s="5"/>
      <c r="CH24" s="5"/>
    </row>
    <row r="25" spans="1:86" s="2" customFormat="1" ht="9.75" customHeight="1">
      <c r="A25" s="133" t="s">
        <v>184</v>
      </c>
      <c r="B25" s="75">
        <v>60</v>
      </c>
      <c r="C25" s="163"/>
      <c r="D25" s="75">
        <v>1</v>
      </c>
      <c r="E25" s="162"/>
      <c r="F25" s="164">
        <v>25</v>
      </c>
      <c r="G25" s="142"/>
      <c r="H25" s="161">
        <v>90</v>
      </c>
      <c r="I25" s="147"/>
      <c r="J25" s="156">
        <f t="shared" si="3"/>
        <v>4</v>
      </c>
      <c r="K25" s="157">
        <f t="shared" si="4"/>
        <v>0</v>
      </c>
      <c r="L25" s="158">
        <f t="shared" si="5"/>
        <v>176</v>
      </c>
      <c r="M25" s="79">
        <v>16</v>
      </c>
      <c r="N25" s="80"/>
      <c r="O25" s="79"/>
      <c r="P25" s="80"/>
      <c r="Q25" s="79">
        <v>2</v>
      </c>
      <c r="R25" s="80"/>
      <c r="S25" s="79"/>
      <c r="T25" s="80"/>
      <c r="U25" s="79">
        <v>1</v>
      </c>
      <c r="V25" s="80"/>
      <c r="W25" s="79"/>
      <c r="X25" s="80"/>
      <c r="Y25" s="79"/>
      <c r="Z25" s="80"/>
      <c r="AA25" s="79"/>
      <c r="AB25" s="80"/>
      <c r="AC25" s="79"/>
      <c r="AD25" s="80"/>
      <c r="AE25" s="79"/>
      <c r="AF25" s="80"/>
      <c r="AG25" s="79">
        <v>6</v>
      </c>
      <c r="AH25" s="80"/>
      <c r="AI25" s="79">
        <v>1</v>
      </c>
      <c r="AJ25" s="80"/>
      <c r="AK25" s="79"/>
      <c r="AL25" s="80"/>
      <c r="AM25" s="79">
        <v>7</v>
      </c>
      <c r="AN25" s="80"/>
      <c r="AO25" s="79">
        <v>72</v>
      </c>
      <c r="AP25" s="80"/>
      <c r="AQ25" s="79">
        <v>15</v>
      </c>
      <c r="AR25" s="80"/>
      <c r="AS25" s="79">
        <v>70</v>
      </c>
      <c r="AT25" s="80"/>
      <c r="AU25" s="81">
        <v>90</v>
      </c>
      <c r="AV25" s="82"/>
      <c r="AW25" s="79">
        <v>69</v>
      </c>
      <c r="AX25" s="80"/>
      <c r="AY25" s="81">
        <v>65</v>
      </c>
      <c r="AZ25" s="82"/>
      <c r="BA25" s="79">
        <v>28</v>
      </c>
      <c r="BB25" s="80"/>
      <c r="BC25" s="81">
        <v>13</v>
      </c>
      <c r="BD25" s="82"/>
      <c r="BE25" s="79">
        <v>61</v>
      </c>
      <c r="BF25" s="80"/>
      <c r="BG25" s="81">
        <v>33</v>
      </c>
      <c r="BH25" s="82"/>
      <c r="BI25" s="79"/>
      <c r="BJ25" s="80"/>
      <c r="BK25" s="81"/>
      <c r="BL25" s="82"/>
      <c r="BM25" s="79"/>
      <c r="BN25" s="80"/>
      <c r="BO25" s="81"/>
      <c r="BP25" s="82"/>
      <c r="BQ25" s="79">
        <v>27</v>
      </c>
      <c r="BR25" s="80"/>
      <c r="BS25" s="81">
        <v>11</v>
      </c>
      <c r="BT25" s="82"/>
      <c r="BU25" s="69">
        <f t="shared" si="0"/>
        <v>18</v>
      </c>
      <c r="BV25" s="117">
        <f t="shared" si="1"/>
        <v>0</v>
      </c>
      <c r="BW25" s="69">
        <f t="shared" si="2"/>
        <v>587</v>
      </c>
      <c r="CG25" s="5"/>
      <c r="CH25" s="5"/>
    </row>
    <row r="26" spans="1:86" s="2" customFormat="1" ht="9.75" customHeight="1">
      <c r="A26" s="133" t="s">
        <v>251</v>
      </c>
      <c r="B26" s="75"/>
      <c r="C26" s="163"/>
      <c r="D26" s="75"/>
      <c r="E26" s="162"/>
      <c r="F26" s="164"/>
      <c r="G26" s="142"/>
      <c r="H26" s="161"/>
      <c r="I26" s="147"/>
      <c r="J26" s="156">
        <f>COUNT(B26,D26,F26,H26)</f>
        <v>0</v>
      </c>
      <c r="K26" s="157">
        <f>C26+E26+G26+I26</f>
        <v>0</v>
      </c>
      <c r="L26" s="158">
        <f>B26+D26+F26+H26</f>
        <v>0</v>
      </c>
      <c r="M26" s="79"/>
      <c r="N26" s="80"/>
      <c r="O26" s="79"/>
      <c r="P26" s="80"/>
      <c r="Q26" s="79"/>
      <c r="R26" s="80"/>
      <c r="S26" s="79"/>
      <c r="T26" s="80"/>
      <c r="U26" s="79"/>
      <c r="V26" s="80"/>
      <c r="W26" s="79"/>
      <c r="X26" s="80"/>
      <c r="Y26" s="79"/>
      <c r="Z26" s="80"/>
      <c r="AA26" s="79"/>
      <c r="AB26" s="80"/>
      <c r="AC26" s="79"/>
      <c r="AD26" s="80"/>
      <c r="AE26" s="79"/>
      <c r="AF26" s="80"/>
      <c r="AG26" s="79"/>
      <c r="AH26" s="80"/>
      <c r="AI26" s="79"/>
      <c r="AJ26" s="80"/>
      <c r="AK26" s="79"/>
      <c r="AL26" s="80"/>
      <c r="AM26" s="79"/>
      <c r="AN26" s="80"/>
      <c r="AO26" s="79"/>
      <c r="AP26" s="80"/>
      <c r="AQ26" s="79"/>
      <c r="AR26" s="80"/>
      <c r="AS26" s="79"/>
      <c r="AT26" s="80"/>
      <c r="AU26" s="81"/>
      <c r="AV26" s="82"/>
      <c r="AW26" s="79"/>
      <c r="AX26" s="80"/>
      <c r="AY26" s="81"/>
      <c r="AZ26" s="82"/>
      <c r="BA26" s="79"/>
      <c r="BB26" s="80"/>
      <c r="BC26" s="81"/>
      <c r="BD26" s="82"/>
      <c r="BE26" s="79"/>
      <c r="BF26" s="80"/>
      <c r="BG26" s="81"/>
      <c r="BH26" s="82"/>
      <c r="BI26" s="79"/>
      <c r="BJ26" s="80"/>
      <c r="BK26" s="81"/>
      <c r="BL26" s="82"/>
      <c r="BM26" s="79"/>
      <c r="BN26" s="80"/>
      <c r="BO26" s="81"/>
      <c r="BP26" s="82"/>
      <c r="BQ26" s="79"/>
      <c r="BR26" s="80"/>
      <c r="BS26" s="81"/>
      <c r="BT26" s="82"/>
      <c r="BU26" s="69">
        <f>COUNT(M26,O26,Q26,S26,U26,W26,Y26,AA26,AC26,AE26,AG26,AI26,AK26,AM26,AO26,AQ26,AS26,AU26,AW26,AY26,BA26,BC26,BE26,BG26,BI26,BK26,BM26,BO26,BQ26,BS26)</f>
        <v>0</v>
      </c>
      <c r="BV26" s="117">
        <f>N26+P26+R26+T26+V26+X26+Z26+AB26+AD26+AF26+AH26+AJ26+AL26+AN26+AP26+AR26+AT26+AV26+AX26+AZ26+BB26+BF26+BD26+BH26+BJ26+BL26+BN26+BR26+BP26+BT26</f>
        <v>0</v>
      </c>
      <c r="BW26" s="69">
        <f>M26+O26+Q26+S26+U26+W26+Y26+AA26+AC26+AE26+AG26+AI26+AK26+AM26+AO26+AQ26+AS26+AU26+AW26+AY26+BA26+BE26+BC26+BG26+BI26+BK26+BM26+BQ26+BO26+BS26</f>
        <v>0</v>
      </c>
      <c r="CG26" s="5"/>
      <c r="CH26" s="5"/>
    </row>
    <row r="27" spans="1:86" s="2" customFormat="1" ht="9.75" customHeight="1">
      <c r="A27" s="133" t="s">
        <v>239</v>
      </c>
      <c r="B27" s="75"/>
      <c r="C27" s="163"/>
      <c r="D27" s="75"/>
      <c r="E27" s="162"/>
      <c r="F27" s="164"/>
      <c r="G27" s="142"/>
      <c r="H27" s="161"/>
      <c r="I27" s="147"/>
      <c r="J27" s="156">
        <f t="shared" si="3"/>
        <v>0</v>
      </c>
      <c r="K27" s="157">
        <f t="shared" si="4"/>
        <v>0</v>
      </c>
      <c r="L27" s="158">
        <f t="shared" si="5"/>
        <v>0</v>
      </c>
      <c r="M27" s="79"/>
      <c r="N27" s="80"/>
      <c r="O27" s="79"/>
      <c r="P27" s="80"/>
      <c r="Q27" s="79"/>
      <c r="R27" s="80"/>
      <c r="S27" s="79"/>
      <c r="T27" s="80"/>
      <c r="U27" s="79"/>
      <c r="V27" s="80"/>
      <c r="W27" s="79"/>
      <c r="X27" s="80"/>
      <c r="Y27" s="79"/>
      <c r="Z27" s="80"/>
      <c r="AA27" s="79"/>
      <c r="AB27" s="80"/>
      <c r="AC27" s="79"/>
      <c r="AD27" s="80"/>
      <c r="AE27" s="79"/>
      <c r="AF27" s="80"/>
      <c r="AG27" s="79"/>
      <c r="AH27" s="80"/>
      <c r="AI27" s="79"/>
      <c r="AJ27" s="80"/>
      <c r="AK27" s="79"/>
      <c r="AL27" s="80"/>
      <c r="AM27" s="79"/>
      <c r="AN27" s="80"/>
      <c r="AO27" s="79"/>
      <c r="AP27" s="80"/>
      <c r="AQ27" s="79"/>
      <c r="AR27" s="80"/>
      <c r="AS27" s="79"/>
      <c r="AT27" s="80"/>
      <c r="AU27" s="81"/>
      <c r="AV27" s="82"/>
      <c r="AW27" s="79"/>
      <c r="AX27" s="80"/>
      <c r="AY27" s="81"/>
      <c r="AZ27" s="82"/>
      <c r="BA27" s="79"/>
      <c r="BB27" s="80"/>
      <c r="BC27" s="81"/>
      <c r="BD27" s="82"/>
      <c r="BE27" s="79"/>
      <c r="BF27" s="80"/>
      <c r="BG27" s="81"/>
      <c r="BH27" s="82"/>
      <c r="BI27" s="79"/>
      <c r="BJ27" s="80"/>
      <c r="BK27" s="81"/>
      <c r="BL27" s="82"/>
      <c r="BM27" s="79"/>
      <c r="BN27" s="80"/>
      <c r="BO27" s="81"/>
      <c r="BP27" s="82"/>
      <c r="BQ27" s="79"/>
      <c r="BR27" s="80"/>
      <c r="BS27" s="81"/>
      <c r="BT27" s="82"/>
      <c r="BU27" s="69">
        <f t="shared" si="0"/>
        <v>0</v>
      </c>
      <c r="BV27" s="117">
        <f t="shared" si="1"/>
        <v>0</v>
      </c>
      <c r="BW27" s="69">
        <f t="shared" si="2"/>
        <v>0</v>
      </c>
      <c r="CG27" s="5"/>
      <c r="CH27" s="5"/>
    </row>
    <row r="28" spans="1:86" s="2" customFormat="1" ht="9.75" customHeight="1">
      <c r="A28" s="133" t="s">
        <v>192</v>
      </c>
      <c r="B28" s="75"/>
      <c r="C28" s="163"/>
      <c r="D28" s="75"/>
      <c r="E28" s="162"/>
      <c r="F28" s="164"/>
      <c r="G28" s="142"/>
      <c r="H28" s="161"/>
      <c r="I28" s="147"/>
      <c r="J28" s="156">
        <f>COUNT(B28,D28,F28,H28)</f>
        <v>0</v>
      </c>
      <c r="K28" s="157">
        <f>C28+E28+G28+I28</f>
        <v>0</v>
      </c>
      <c r="L28" s="158">
        <f>B28+D28+F28+H28</f>
        <v>0</v>
      </c>
      <c r="M28" s="79"/>
      <c r="N28" s="80"/>
      <c r="O28" s="79"/>
      <c r="P28" s="80"/>
      <c r="Q28" s="79"/>
      <c r="R28" s="80"/>
      <c r="S28" s="79"/>
      <c r="T28" s="80"/>
      <c r="U28" s="79"/>
      <c r="V28" s="80"/>
      <c r="W28" s="79"/>
      <c r="X28" s="80"/>
      <c r="Y28" s="79"/>
      <c r="Z28" s="80"/>
      <c r="AA28" s="79"/>
      <c r="AB28" s="80"/>
      <c r="AC28" s="79"/>
      <c r="AD28" s="80"/>
      <c r="AE28" s="79"/>
      <c r="AF28" s="80"/>
      <c r="AG28" s="79"/>
      <c r="AH28" s="80"/>
      <c r="AI28" s="79"/>
      <c r="AJ28" s="80"/>
      <c r="AK28" s="79"/>
      <c r="AL28" s="80"/>
      <c r="AM28" s="79"/>
      <c r="AN28" s="80"/>
      <c r="AO28" s="79"/>
      <c r="AP28" s="80"/>
      <c r="AQ28" s="79"/>
      <c r="AR28" s="80"/>
      <c r="AS28" s="79"/>
      <c r="AT28" s="80"/>
      <c r="AU28" s="81"/>
      <c r="AV28" s="82"/>
      <c r="AW28" s="79"/>
      <c r="AX28" s="80"/>
      <c r="AY28" s="81"/>
      <c r="AZ28" s="82"/>
      <c r="BA28" s="79"/>
      <c r="BB28" s="80"/>
      <c r="BC28" s="81"/>
      <c r="BD28" s="82"/>
      <c r="BE28" s="79"/>
      <c r="BF28" s="80"/>
      <c r="BG28" s="81"/>
      <c r="BH28" s="82"/>
      <c r="BI28" s="79"/>
      <c r="BJ28" s="80"/>
      <c r="BK28" s="81"/>
      <c r="BL28" s="82"/>
      <c r="BM28" s="79"/>
      <c r="BN28" s="80"/>
      <c r="BO28" s="81"/>
      <c r="BP28" s="82"/>
      <c r="BQ28" s="79"/>
      <c r="BR28" s="80"/>
      <c r="BS28" s="81"/>
      <c r="BT28" s="82"/>
      <c r="BU28" s="69">
        <f>COUNT(M28,O28,Q28,S28,U28,W28,Y28,AA28,AC28,AE28,AG28,AI28,AK28,AM28,AO28,AQ28,AS28,AU28,AW28,AY28,BA28,BC28,BE28,BG28,BI28,BK28,BM28,BO28,BQ28,BS28)</f>
        <v>0</v>
      </c>
      <c r="BV28" s="117">
        <f>N28+P28+R28+T28+V28+X28+Z28+AB28+AD28+AF28+AH28+AJ28+AL28+AN28+AP28+AR28+AT28+AV28+AX28+AZ28+BB28+BF28+BD28+BH28+BJ28+BL28+BN28+BR28+BP28+BT28</f>
        <v>0</v>
      </c>
      <c r="BW28" s="69">
        <f>M28+O28+Q28+S28+U28+W28+Y28+AA28+AC28+AE28+AG28+AI28+AK28+AM28+AO28+AQ28+AS28+AU28+AW28+AY28+BA28+BE28+BC28+BG28+BI28+BK28+BM28+BQ28+BO28+BS28</f>
        <v>0</v>
      </c>
      <c r="CG28" s="5"/>
      <c r="CH28" s="5"/>
    </row>
    <row r="29" spans="1:86" s="2" customFormat="1" ht="9.75" customHeight="1">
      <c r="A29" s="173" t="s">
        <v>196</v>
      </c>
      <c r="B29" s="75"/>
      <c r="C29" s="147"/>
      <c r="D29" s="75"/>
      <c r="E29" s="142"/>
      <c r="F29" s="164"/>
      <c r="G29" s="142"/>
      <c r="H29" s="161"/>
      <c r="I29" s="147"/>
      <c r="J29" s="156">
        <f t="shared" si="3"/>
        <v>0</v>
      </c>
      <c r="K29" s="157">
        <f t="shared" si="4"/>
        <v>0</v>
      </c>
      <c r="L29" s="158">
        <f t="shared" si="5"/>
        <v>0</v>
      </c>
      <c r="M29" s="79"/>
      <c r="N29" s="80"/>
      <c r="O29" s="79">
        <v>4</v>
      </c>
      <c r="P29" s="80"/>
      <c r="Q29" s="79"/>
      <c r="R29" s="80"/>
      <c r="S29" s="79">
        <v>45</v>
      </c>
      <c r="T29" s="80"/>
      <c r="U29" s="79">
        <v>45</v>
      </c>
      <c r="V29" s="80"/>
      <c r="W29" s="79"/>
      <c r="X29" s="80"/>
      <c r="Y29" s="79"/>
      <c r="Z29" s="80"/>
      <c r="AA29" s="79"/>
      <c r="AB29" s="80"/>
      <c r="AC29" s="79"/>
      <c r="AD29" s="80"/>
      <c r="AE29" s="79"/>
      <c r="AF29" s="80"/>
      <c r="AG29" s="79"/>
      <c r="AH29" s="80"/>
      <c r="AI29" s="79"/>
      <c r="AJ29" s="80"/>
      <c r="AK29" s="79">
        <v>27</v>
      </c>
      <c r="AL29" s="80"/>
      <c r="AM29" s="79"/>
      <c r="AN29" s="80"/>
      <c r="AO29" s="79"/>
      <c r="AP29" s="80"/>
      <c r="AQ29" s="79"/>
      <c r="AR29" s="80"/>
      <c r="AS29" s="79"/>
      <c r="AT29" s="80"/>
      <c r="AU29" s="81"/>
      <c r="AV29" s="82"/>
      <c r="AW29" s="79"/>
      <c r="AX29" s="80"/>
      <c r="AY29" s="81"/>
      <c r="AZ29" s="82"/>
      <c r="BA29" s="79"/>
      <c r="BB29" s="80"/>
      <c r="BC29" s="81"/>
      <c r="BD29" s="82"/>
      <c r="BE29" s="79"/>
      <c r="BF29" s="80"/>
      <c r="BG29" s="81"/>
      <c r="BH29" s="82"/>
      <c r="BI29" s="79"/>
      <c r="BJ29" s="80"/>
      <c r="BK29" s="81"/>
      <c r="BL29" s="82"/>
      <c r="BM29" s="79"/>
      <c r="BN29" s="80"/>
      <c r="BO29" s="81"/>
      <c r="BP29" s="82"/>
      <c r="BQ29" s="79"/>
      <c r="BR29" s="80"/>
      <c r="BS29" s="81"/>
      <c r="BT29" s="82"/>
      <c r="BU29" s="69">
        <f t="shared" si="0"/>
        <v>4</v>
      </c>
      <c r="BV29" s="117">
        <f t="shared" si="1"/>
        <v>0</v>
      </c>
      <c r="BW29" s="69">
        <f t="shared" si="2"/>
        <v>121</v>
      </c>
      <c r="CG29" s="5"/>
      <c r="CH29" s="5"/>
    </row>
    <row r="30" spans="1:86" s="2" customFormat="1" ht="9.75" customHeight="1">
      <c r="A30" s="173" t="s">
        <v>249</v>
      </c>
      <c r="B30" s="75"/>
      <c r="C30" s="147"/>
      <c r="D30" s="75"/>
      <c r="E30" s="142"/>
      <c r="F30" s="164"/>
      <c r="G30" s="142"/>
      <c r="H30" s="161"/>
      <c r="I30" s="147"/>
      <c r="J30" s="156">
        <f>COUNT(B30,D30,F30,H30)</f>
        <v>0</v>
      </c>
      <c r="K30" s="157">
        <f>C30+E30+G30+I30</f>
        <v>0</v>
      </c>
      <c r="L30" s="158">
        <f>B30+D30+F30+H30</f>
        <v>0</v>
      </c>
      <c r="M30" s="79"/>
      <c r="N30" s="80"/>
      <c r="O30" s="79"/>
      <c r="P30" s="80"/>
      <c r="Q30" s="79"/>
      <c r="R30" s="80"/>
      <c r="S30" s="79"/>
      <c r="T30" s="80"/>
      <c r="U30" s="79"/>
      <c r="V30" s="80"/>
      <c r="W30" s="79"/>
      <c r="X30" s="80"/>
      <c r="Y30" s="79"/>
      <c r="Z30" s="80"/>
      <c r="AA30" s="79"/>
      <c r="AB30" s="80"/>
      <c r="AC30" s="79"/>
      <c r="AD30" s="80"/>
      <c r="AE30" s="79"/>
      <c r="AF30" s="80"/>
      <c r="AG30" s="79"/>
      <c r="AH30" s="80"/>
      <c r="AI30" s="79"/>
      <c r="AJ30" s="80"/>
      <c r="AK30" s="79"/>
      <c r="AL30" s="80"/>
      <c r="AM30" s="79"/>
      <c r="AN30" s="80"/>
      <c r="AO30" s="79"/>
      <c r="AP30" s="80"/>
      <c r="AQ30" s="79"/>
      <c r="AR30" s="80"/>
      <c r="AS30" s="79"/>
      <c r="AT30" s="80"/>
      <c r="AU30" s="81"/>
      <c r="AV30" s="82"/>
      <c r="AW30" s="79"/>
      <c r="AX30" s="80"/>
      <c r="AY30" s="81"/>
      <c r="AZ30" s="82"/>
      <c r="BA30" s="79"/>
      <c r="BB30" s="80"/>
      <c r="BC30" s="81"/>
      <c r="BD30" s="82"/>
      <c r="BE30" s="79"/>
      <c r="BF30" s="80"/>
      <c r="BG30" s="81"/>
      <c r="BH30" s="82"/>
      <c r="BI30" s="79"/>
      <c r="BJ30" s="80"/>
      <c r="BK30" s="81"/>
      <c r="BL30" s="82"/>
      <c r="BM30" s="79"/>
      <c r="BN30" s="80"/>
      <c r="BO30" s="81"/>
      <c r="BP30" s="82"/>
      <c r="BQ30" s="79"/>
      <c r="BR30" s="80"/>
      <c r="BS30" s="81"/>
      <c r="BT30" s="82"/>
      <c r="BU30" s="69">
        <f>COUNT(M30,O30,Q30,S30,U30,W30,Y30,AA30,AC30,AE30,AG30,AI30,AK30,AM30,AO30,AQ30,AS30,AU30,AW30,AY30,BA30,BC30,BE30,BG30,BI30,BK30,BM30,BO30,BQ30,BS30)</f>
        <v>0</v>
      </c>
      <c r="BV30" s="117">
        <f>N30+P30+R30+T30+V30+X30+Z30+AB30+AD30+AF30+AH30+AJ30+AL30+AN30+AP30+AR30+AT30+AV30+AX30+AZ30+BB30+BF30+BD30+BH30+BJ30+BL30+BN30+BR30+BP30+BT30</f>
        <v>0</v>
      </c>
      <c r="BW30" s="69">
        <f>M30+O30+Q30+S30+U30+W30+Y30+AA30+AC30+AE30+AG30+AI30+AK30+AM30+AO30+AQ30+AS30+AU30+AW30+AY30+BA30+BE30+BC30+BG30+BI30+BK30+BM30+BQ30+BO30+BS30</f>
        <v>0</v>
      </c>
      <c r="CG30" s="5"/>
      <c r="CH30" s="5"/>
    </row>
    <row r="31" spans="1:86" s="2" customFormat="1" ht="9.75" customHeight="1">
      <c r="A31" s="173" t="s">
        <v>182</v>
      </c>
      <c r="B31" s="75">
        <v>90</v>
      </c>
      <c r="C31" s="163"/>
      <c r="D31" s="75">
        <v>37</v>
      </c>
      <c r="E31" s="162"/>
      <c r="F31" s="164">
        <v>90</v>
      </c>
      <c r="G31" s="142"/>
      <c r="H31" s="161"/>
      <c r="I31" s="147"/>
      <c r="J31" s="156">
        <f t="shared" si="3"/>
        <v>3</v>
      </c>
      <c r="K31" s="157">
        <f t="shared" si="4"/>
        <v>0</v>
      </c>
      <c r="L31" s="158">
        <f t="shared" si="5"/>
        <v>217</v>
      </c>
      <c r="M31" s="79"/>
      <c r="N31" s="80"/>
      <c r="O31" s="79"/>
      <c r="P31" s="80"/>
      <c r="Q31" s="79">
        <v>12</v>
      </c>
      <c r="R31" s="80"/>
      <c r="S31" s="79"/>
      <c r="T31" s="80"/>
      <c r="U31" s="79">
        <v>45</v>
      </c>
      <c r="V31" s="80"/>
      <c r="W31" s="79">
        <v>45</v>
      </c>
      <c r="X31" s="80"/>
      <c r="Y31" s="79">
        <v>25</v>
      </c>
      <c r="Z31" s="80"/>
      <c r="AA31" s="79">
        <v>45</v>
      </c>
      <c r="AB31" s="80"/>
      <c r="AC31" s="79">
        <v>1</v>
      </c>
      <c r="AD31" s="80"/>
      <c r="AE31" s="79">
        <v>23</v>
      </c>
      <c r="AF31" s="80"/>
      <c r="AG31" s="79">
        <v>29</v>
      </c>
      <c r="AH31" s="80"/>
      <c r="AI31" s="79">
        <v>90</v>
      </c>
      <c r="AJ31" s="80"/>
      <c r="AK31" s="79">
        <v>90</v>
      </c>
      <c r="AL31" s="80"/>
      <c r="AM31" s="79">
        <v>16</v>
      </c>
      <c r="AN31" s="80"/>
      <c r="AO31" s="79">
        <v>90</v>
      </c>
      <c r="AP31" s="80">
        <v>1</v>
      </c>
      <c r="AQ31" s="79">
        <v>90</v>
      </c>
      <c r="AR31" s="80"/>
      <c r="AS31" s="79"/>
      <c r="AT31" s="80"/>
      <c r="AU31" s="81"/>
      <c r="AV31" s="82"/>
      <c r="AW31" s="79"/>
      <c r="AX31" s="80"/>
      <c r="AY31" s="81">
        <v>16</v>
      </c>
      <c r="AZ31" s="82"/>
      <c r="BA31" s="79"/>
      <c r="BB31" s="80"/>
      <c r="BC31" s="81"/>
      <c r="BD31" s="82"/>
      <c r="BE31" s="79">
        <v>85</v>
      </c>
      <c r="BF31" s="80"/>
      <c r="BG31" s="81">
        <v>13</v>
      </c>
      <c r="BH31" s="82"/>
      <c r="BI31" s="79"/>
      <c r="BJ31" s="80"/>
      <c r="BK31" s="81"/>
      <c r="BL31" s="82"/>
      <c r="BM31" s="79">
        <v>4</v>
      </c>
      <c r="BN31" s="80"/>
      <c r="BO31" s="81">
        <v>1</v>
      </c>
      <c r="BP31" s="82"/>
      <c r="BQ31" s="79">
        <v>69</v>
      </c>
      <c r="BR31" s="80"/>
      <c r="BS31" s="81"/>
      <c r="BT31" s="82"/>
      <c r="BU31" s="69">
        <f t="shared" si="0"/>
        <v>19</v>
      </c>
      <c r="BV31" s="117">
        <f t="shared" si="1"/>
        <v>1</v>
      </c>
      <c r="BW31" s="69">
        <f t="shared" si="2"/>
        <v>789</v>
      </c>
      <c r="CG31" s="5"/>
      <c r="CH31" s="5"/>
    </row>
    <row r="32" spans="1:86" s="2" customFormat="1" ht="9.75" customHeight="1">
      <c r="A32" s="173" t="s">
        <v>248</v>
      </c>
      <c r="B32" s="75"/>
      <c r="C32" s="163"/>
      <c r="D32" s="75"/>
      <c r="E32" s="162"/>
      <c r="F32" s="164"/>
      <c r="G32" s="142"/>
      <c r="H32" s="161">
        <v>90</v>
      </c>
      <c r="I32" s="147"/>
      <c r="J32" s="156">
        <f t="shared" si="3"/>
        <v>1</v>
      </c>
      <c r="K32" s="157">
        <f t="shared" si="4"/>
        <v>0</v>
      </c>
      <c r="L32" s="158">
        <f t="shared" si="5"/>
        <v>90</v>
      </c>
      <c r="M32" s="79"/>
      <c r="N32" s="80"/>
      <c r="O32" s="79"/>
      <c r="P32" s="80"/>
      <c r="Q32" s="79"/>
      <c r="R32" s="80"/>
      <c r="S32" s="79"/>
      <c r="T32" s="80"/>
      <c r="U32" s="79"/>
      <c r="V32" s="80"/>
      <c r="W32" s="79"/>
      <c r="X32" s="80"/>
      <c r="Y32" s="79"/>
      <c r="Z32" s="80"/>
      <c r="AA32" s="79"/>
      <c r="AB32" s="80"/>
      <c r="AC32" s="79"/>
      <c r="AD32" s="80"/>
      <c r="AE32" s="79"/>
      <c r="AF32" s="80"/>
      <c r="AG32" s="79"/>
      <c r="AH32" s="80"/>
      <c r="AI32" s="79"/>
      <c r="AJ32" s="80"/>
      <c r="AK32" s="79"/>
      <c r="AL32" s="80"/>
      <c r="AM32" s="79"/>
      <c r="AN32" s="80"/>
      <c r="AO32" s="79"/>
      <c r="AP32" s="80"/>
      <c r="AQ32" s="79"/>
      <c r="AR32" s="80"/>
      <c r="AS32" s="79">
        <v>90</v>
      </c>
      <c r="AT32" s="80"/>
      <c r="AU32" s="81">
        <v>90</v>
      </c>
      <c r="AV32" s="82"/>
      <c r="AW32" s="79"/>
      <c r="AX32" s="80"/>
      <c r="AY32" s="81"/>
      <c r="AZ32" s="82"/>
      <c r="BA32" s="79">
        <v>90</v>
      </c>
      <c r="BB32" s="80"/>
      <c r="BC32" s="81">
        <v>7</v>
      </c>
      <c r="BD32" s="82"/>
      <c r="BE32" s="79"/>
      <c r="BF32" s="80"/>
      <c r="BG32" s="81">
        <v>90</v>
      </c>
      <c r="BH32" s="82"/>
      <c r="BI32" s="79">
        <v>90</v>
      </c>
      <c r="BJ32" s="80"/>
      <c r="BK32" s="81">
        <v>90</v>
      </c>
      <c r="BL32" s="82"/>
      <c r="BM32" s="79">
        <v>90</v>
      </c>
      <c r="BN32" s="80"/>
      <c r="BO32" s="81">
        <v>90</v>
      </c>
      <c r="BP32" s="82"/>
      <c r="BQ32" s="79">
        <v>90</v>
      </c>
      <c r="BR32" s="80"/>
      <c r="BS32" s="81">
        <v>90</v>
      </c>
      <c r="BT32" s="82">
        <v>1</v>
      </c>
      <c r="BU32" s="69">
        <f t="shared" si="0"/>
        <v>11</v>
      </c>
      <c r="BV32" s="117">
        <f t="shared" si="1"/>
        <v>1</v>
      </c>
      <c r="BW32" s="69">
        <f t="shared" si="2"/>
        <v>907</v>
      </c>
      <c r="CG32" s="5"/>
      <c r="CH32" s="5"/>
    </row>
    <row r="33" spans="1:86" s="2" customFormat="1" ht="9.75" customHeight="1">
      <c r="A33" s="173" t="s">
        <v>250</v>
      </c>
      <c r="B33" s="75"/>
      <c r="C33" s="163"/>
      <c r="D33" s="75"/>
      <c r="E33" s="162"/>
      <c r="F33" s="164"/>
      <c r="G33" s="142"/>
      <c r="H33" s="161"/>
      <c r="I33" s="147"/>
      <c r="J33" s="156">
        <f>COUNT(B33,D33,F33,H33)</f>
        <v>0</v>
      </c>
      <c r="K33" s="157">
        <f>C33+E33+G33+I33</f>
        <v>0</v>
      </c>
      <c r="L33" s="158">
        <f>B33+D33+F33+H33</f>
        <v>0</v>
      </c>
      <c r="M33" s="79"/>
      <c r="N33" s="80"/>
      <c r="O33" s="79"/>
      <c r="P33" s="80"/>
      <c r="Q33" s="79"/>
      <c r="R33" s="80"/>
      <c r="S33" s="79"/>
      <c r="T33" s="80"/>
      <c r="U33" s="79"/>
      <c r="V33" s="80"/>
      <c r="W33" s="79"/>
      <c r="X33" s="80"/>
      <c r="Y33" s="79"/>
      <c r="Z33" s="80"/>
      <c r="AA33" s="79"/>
      <c r="AB33" s="80"/>
      <c r="AC33" s="79"/>
      <c r="AD33" s="80"/>
      <c r="AE33" s="79"/>
      <c r="AF33" s="80"/>
      <c r="AG33" s="79"/>
      <c r="AH33" s="80"/>
      <c r="AI33" s="79"/>
      <c r="AJ33" s="80"/>
      <c r="AK33" s="79"/>
      <c r="AL33" s="80"/>
      <c r="AM33" s="79"/>
      <c r="AN33" s="80"/>
      <c r="AO33" s="79"/>
      <c r="AP33" s="80"/>
      <c r="AQ33" s="79"/>
      <c r="AR33" s="80"/>
      <c r="AS33" s="79"/>
      <c r="AT33" s="80"/>
      <c r="AU33" s="81"/>
      <c r="AV33" s="82"/>
      <c r="AW33" s="79"/>
      <c r="AX33" s="80"/>
      <c r="AY33" s="81"/>
      <c r="AZ33" s="82"/>
      <c r="BA33" s="79"/>
      <c r="BB33" s="80"/>
      <c r="BC33" s="81"/>
      <c r="BD33" s="82"/>
      <c r="BE33" s="79"/>
      <c r="BF33" s="80"/>
      <c r="BG33" s="81"/>
      <c r="BH33" s="82"/>
      <c r="BI33" s="79"/>
      <c r="BJ33" s="80"/>
      <c r="BK33" s="81"/>
      <c r="BL33" s="82"/>
      <c r="BM33" s="79"/>
      <c r="BN33" s="80"/>
      <c r="BO33" s="81"/>
      <c r="BP33" s="82"/>
      <c r="BQ33" s="79"/>
      <c r="BR33" s="80"/>
      <c r="BS33" s="81"/>
      <c r="BT33" s="82"/>
      <c r="BU33" s="69">
        <f>COUNT(M33,O33,Q33,S33,U33,W33,Y33,AA33,AC33,AE33,AG33,AI33,AK33,AM33,AO33,AQ33,AS33,AU33,AW33,AY33,BA33,BC33,BE33,BG33,BI33,BK33,BM33,BO33,BQ33,BS33)</f>
        <v>0</v>
      </c>
      <c r="BV33" s="117">
        <f>N33+P33+R33+T33+V33+X33+Z33+AB33+AD33+AF33+AH33+AJ33+AL33+AN33+AP33+AR33+AT33+AV33+AX33+AZ33+BB33+BF33+BD33+BH33+BJ33+BL33+BN33+BR33+BP33+BT33</f>
        <v>0</v>
      </c>
      <c r="BW33" s="69">
        <f>M33+O33+Q33+S33+U33+W33+Y33+AA33+AC33+AE33+AG33+AI33+AK33+AM33+AO33+AQ33+AS33+AU33+AW33+AY33+BA33+BE33+BC33+BG33+BI33+BK33+BM33+BQ33+BO33+BS33</f>
        <v>0</v>
      </c>
      <c r="CG33" s="5"/>
      <c r="CH33" s="5"/>
    </row>
    <row r="34" spans="1:86" s="2" customFormat="1" ht="9.75" customHeight="1">
      <c r="A34" s="173" t="s">
        <v>221</v>
      </c>
      <c r="B34" s="75">
        <v>90</v>
      </c>
      <c r="C34" s="147"/>
      <c r="D34" s="75">
        <v>22</v>
      </c>
      <c r="E34" s="142"/>
      <c r="F34" s="164">
        <v>65</v>
      </c>
      <c r="G34" s="142"/>
      <c r="H34" s="161">
        <v>55</v>
      </c>
      <c r="I34" s="147"/>
      <c r="J34" s="156">
        <f t="shared" si="3"/>
        <v>4</v>
      </c>
      <c r="K34" s="157">
        <f t="shared" si="4"/>
        <v>0</v>
      </c>
      <c r="L34" s="158">
        <f t="shared" si="5"/>
        <v>232</v>
      </c>
      <c r="M34" s="79">
        <v>61</v>
      </c>
      <c r="N34" s="80"/>
      <c r="O34" s="79">
        <v>71</v>
      </c>
      <c r="P34" s="80"/>
      <c r="Q34" s="79">
        <v>26</v>
      </c>
      <c r="R34" s="80"/>
      <c r="S34" s="79">
        <v>86</v>
      </c>
      <c r="T34" s="80"/>
      <c r="U34" s="79">
        <v>70</v>
      </c>
      <c r="V34" s="80"/>
      <c r="W34" s="79">
        <v>90</v>
      </c>
      <c r="X34" s="80"/>
      <c r="Y34" s="79">
        <v>80</v>
      </c>
      <c r="Z34" s="80"/>
      <c r="AA34" s="79">
        <v>59</v>
      </c>
      <c r="AB34" s="80"/>
      <c r="AC34" s="79">
        <v>73</v>
      </c>
      <c r="AD34" s="80"/>
      <c r="AE34" s="79">
        <v>67</v>
      </c>
      <c r="AF34" s="80"/>
      <c r="AG34" s="79">
        <v>84</v>
      </c>
      <c r="AH34" s="80"/>
      <c r="AI34" s="79">
        <v>89</v>
      </c>
      <c r="AJ34" s="80"/>
      <c r="AK34" s="79">
        <v>82</v>
      </c>
      <c r="AL34" s="80"/>
      <c r="AM34" s="79">
        <v>83</v>
      </c>
      <c r="AN34" s="80"/>
      <c r="AO34" s="79">
        <v>18</v>
      </c>
      <c r="AP34" s="80"/>
      <c r="AQ34" s="79">
        <v>75</v>
      </c>
      <c r="AR34" s="80"/>
      <c r="AS34" s="79"/>
      <c r="AT34" s="80"/>
      <c r="AU34" s="81">
        <v>68</v>
      </c>
      <c r="AV34" s="82"/>
      <c r="AW34" s="79">
        <v>60</v>
      </c>
      <c r="AX34" s="80"/>
      <c r="AY34" s="81">
        <v>74</v>
      </c>
      <c r="AZ34" s="82"/>
      <c r="BA34" s="79">
        <v>40</v>
      </c>
      <c r="BB34" s="80"/>
      <c r="BC34" s="81">
        <v>67</v>
      </c>
      <c r="BD34" s="82"/>
      <c r="BE34" s="79">
        <v>90</v>
      </c>
      <c r="BF34" s="80">
        <v>1</v>
      </c>
      <c r="BG34" s="81">
        <v>83</v>
      </c>
      <c r="BH34" s="82"/>
      <c r="BI34" s="79">
        <v>71</v>
      </c>
      <c r="BJ34" s="80"/>
      <c r="BK34" s="81">
        <v>61</v>
      </c>
      <c r="BL34" s="82"/>
      <c r="BM34" s="79">
        <v>65</v>
      </c>
      <c r="BN34" s="80"/>
      <c r="BO34" s="81">
        <v>66</v>
      </c>
      <c r="BP34" s="82"/>
      <c r="BQ34" s="79">
        <v>90</v>
      </c>
      <c r="BR34" s="80"/>
      <c r="BS34" s="81">
        <v>89</v>
      </c>
      <c r="BT34" s="82"/>
      <c r="BU34" s="69">
        <f t="shared" si="0"/>
        <v>29</v>
      </c>
      <c r="BV34" s="117">
        <f t="shared" si="1"/>
        <v>1</v>
      </c>
      <c r="BW34" s="69">
        <f t="shared" si="2"/>
        <v>2038</v>
      </c>
      <c r="CG34" s="5"/>
      <c r="CH34" s="5"/>
    </row>
    <row r="35" spans="1:86" s="2" customFormat="1" ht="9.75" customHeight="1">
      <c r="A35" s="173" t="s">
        <v>154</v>
      </c>
      <c r="B35" s="75"/>
      <c r="C35" s="147"/>
      <c r="D35" s="75"/>
      <c r="E35" s="142"/>
      <c r="F35" s="164"/>
      <c r="G35" s="142"/>
      <c r="H35" s="161"/>
      <c r="I35" s="147"/>
      <c r="J35" s="156">
        <f t="shared" si="3"/>
        <v>0</v>
      </c>
      <c r="K35" s="157">
        <f t="shared" si="4"/>
        <v>0</v>
      </c>
      <c r="L35" s="158">
        <f t="shared" si="5"/>
        <v>0</v>
      </c>
      <c r="M35" s="79"/>
      <c r="N35" s="80"/>
      <c r="O35" s="79"/>
      <c r="P35" s="80"/>
      <c r="Q35" s="79"/>
      <c r="R35" s="80"/>
      <c r="S35" s="79"/>
      <c r="T35" s="80"/>
      <c r="U35" s="79"/>
      <c r="V35" s="80"/>
      <c r="W35" s="79"/>
      <c r="X35" s="80"/>
      <c r="Y35" s="79"/>
      <c r="Z35" s="80"/>
      <c r="AA35" s="79"/>
      <c r="AB35" s="80"/>
      <c r="AC35" s="79"/>
      <c r="AD35" s="80"/>
      <c r="AE35" s="79"/>
      <c r="AF35" s="80"/>
      <c r="AG35" s="79"/>
      <c r="AH35" s="80"/>
      <c r="AI35" s="79"/>
      <c r="AJ35" s="80"/>
      <c r="AK35" s="79"/>
      <c r="AL35" s="80"/>
      <c r="AM35" s="79"/>
      <c r="AN35" s="80"/>
      <c r="AO35" s="79"/>
      <c r="AP35" s="80"/>
      <c r="AQ35" s="79"/>
      <c r="AR35" s="80"/>
      <c r="AS35" s="79"/>
      <c r="AT35" s="80"/>
      <c r="AU35" s="81"/>
      <c r="AV35" s="82"/>
      <c r="AW35" s="79"/>
      <c r="AX35" s="80"/>
      <c r="AY35" s="81"/>
      <c r="AZ35" s="82"/>
      <c r="BA35" s="79"/>
      <c r="BB35" s="80"/>
      <c r="BC35" s="81"/>
      <c r="BD35" s="82"/>
      <c r="BE35" s="79"/>
      <c r="BF35" s="80"/>
      <c r="BG35" s="81"/>
      <c r="BH35" s="82"/>
      <c r="BI35" s="79"/>
      <c r="BJ35" s="80"/>
      <c r="BK35" s="81"/>
      <c r="BL35" s="82"/>
      <c r="BM35" s="79"/>
      <c r="BN35" s="80"/>
      <c r="BO35" s="81"/>
      <c r="BP35" s="82"/>
      <c r="BQ35" s="79"/>
      <c r="BR35" s="80"/>
      <c r="BS35" s="81"/>
      <c r="BT35" s="82"/>
      <c r="BU35" s="69">
        <f t="shared" si="0"/>
        <v>0</v>
      </c>
      <c r="BV35" s="117">
        <f t="shared" si="1"/>
        <v>0</v>
      </c>
      <c r="BW35" s="69">
        <f t="shared" si="2"/>
        <v>0</v>
      </c>
      <c r="CG35" s="5"/>
      <c r="CH35" s="5"/>
    </row>
    <row r="36" spans="1:86" s="2" customFormat="1" ht="9.75" customHeight="1">
      <c r="A36" s="173" t="s">
        <v>195</v>
      </c>
      <c r="B36" s="75">
        <v>90</v>
      </c>
      <c r="C36" s="147">
        <v>2</v>
      </c>
      <c r="D36" s="75">
        <v>68</v>
      </c>
      <c r="E36" s="142"/>
      <c r="F36" s="164"/>
      <c r="G36" s="162"/>
      <c r="H36" s="161"/>
      <c r="I36" s="163"/>
      <c r="J36" s="156">
        <f t="shared" si="3"/>
        <v>2</v>
      </c>
      <c r="K36" s="157">
        <f t="shared" si="4"/>
        <v>2</v>
      </c>
      <c r="L36" s="158">
        <f t="shared" si="5"/>
        <v>158</v>
      </c>
      <c r="M36" s="79">
        <v>29</v>
      </c>
      <c r="N36" s="80"/>
      <c r="O36" s="79">
        <v>19</v>
      </c>
      <c r="P36" s="80"/>
      <c r="Q36" s="79">
        <v>64</v>
      </c>
      <c r="R36" s="80"/>
      <c r="S36" s="79"/>
      <c r="T36" s="80"/>
      <c r="U36" s="79"/>
      <c r="V36" s="80"/>
      <c r="W36" s="79">
        <v>13</v>
      </c>
      <c r="X36" s="80"/>
      <c r="Y36" s="79">
        <v>10</v>
      </c>
      <c r="Z36" s="80"/>
      <c r="AA36" s="79">
        <v>31</v>
      </c>
      <c r="AB36" s="80"/>
      <c r="AC36" s="79">
        <v>3</v>
      </c>
      <c r="AD36" s="80"/>
      <c r="AE36" s="79">
        <v>23</v>
      </c>
      <c r="AF36" s="80"/>
      <c r="AG36" s="79"/>
      <c r="AH36" s="80"/>
      <c r="AI36" s="79">
        <v>87</v>
      </c>
      <c r="AJ36" s="80"/>
      <c r="AK36" s="79">
        <v>90</v>
      </c>
      <c r="AL36" s="80"/>
      <c r="AM36" s="79">
        <v>28</v>
      </c>
      <c r="AN36" s="80"/>
      <c r="AO36" s="79"/>
      <c r="AP36" s="80"/>
      <c r="AQ36" s="79"/>
      <c r="AR36" s="80"/>
      <c r="AS36" s="79"/>
      <c r="AT36" s="80"/>
      <c r="AU36" s="81"/>
      <c r="AV36" s="82"/>
      <c r="AW36" s="79"/>
      <c r="AX36" s="80"/>
      <c r="AY36" s="81"/>
      <c r="AZ36" s="82"/>
      <c r="BA36" s="79"/>
      <c r="BB36" s="80"/>
      <c r="BC36" s="81"/>
      <c r="BD36" s="82"/>
      <c r="BE36" s="79"/>
      <c r="BF36" s="80"/>
      <c r="BG36" s="81"/>
      <c r="BH36" s="82"/>
      <c r="BI36" s="79"/>
      <c r="BJ36" s="80"/>
      <c r="BK36" s="81"/>
      <c r="BL36" s="82"/>
      <c r="BM36" s="79"/>
      <c r="BN36" s="80"/>
      <c r="BO36" s="81"/>
      <c r="BP36" s="82"/>
      <c r="BQ36" s="79"/>
      <c r="BR36" s="80"/>
      <c r="BS36" s="81">
        <v>1</v>
      </c>
      <c r="BT36" s="82"/>
      <c r="BU36" s="69">
        <f t="shared" si="0"/>
        <v>12</v>
      </c>
      <c r="BV36" s="117">
        <f t="shared" si="1"/>
        <v>0</v>
      </c>
      <c r="BW36" s="69">
        <f t="shared" si="2"/>
        <v>398</v>
      </c>
      <c r="CG36" s="5"/>
      <c r="CH36" s="5"/>
    </row>
    <row r="37" spans="1:86" s="2" customFormat="1" ht="9.75" customHeight="1">
      <c r="A37" s="133" t="s">
        <v>216</v>
      </c>
      <c r="B37" s="75"/>
      <c r="C37" s="147"/>
      <c r="D37" s="75">
        <v>90</v>
      </c>
      <c r="E37" s="142"/>
      <c r="F37" s="164">
        <v>90</v>
      </c>
      <c r="G37" s="162">
        <v>1</v>
      </c>
      <c r="H37" s="161"/>
      <c r="I37" s="163"/>
      <c r="J37" s="156">
        <f t="shared" si="3"/>
        <v>2</v>
      </c>
      <c r="K37" s="157">
        <f t="shared" si="4"/>
        <v>1</v>
      </c>
      <c r="L37" s="158">
        <f t="shared" si="5"/>
        <v>180</v>
      </c>
      <c r="M37" s="79">
        <v>90</v>
      </c>
      <c r="N37" s="80"/>
      <c r="O37" s="79">
        <v>90</v>
      </c>
      <c r="P37" s="80"/>
      <c r="Q37" s="79">
        <v>90</v>
      </c>
      <c r="R37" s="80"/>
      <c r="S37" s="79"/>
      <c r="T37" s="80"/>
      <c r="U37" s="79"/>
      <c r="V37" s="80"/>
      <c r="W37" s="79"/>
      <c r="X37" s="80"/>
      <c r="Y37" s="79"/>
      <c r="Z37" s="80"/>
      <c r="AA37" s="79"/>
      <c r="AB37" s="80"/>
      <c r="AC37" s="79"/>
      <c r="AD37" s="80"/>
      <c r="AE37" s="79">
        <v>90</v>
      </c>
      <c r="AF37" s="80"/>
      <c r="AG37" s="79">
        <v>90</v>
      </c>
      <c r="AH37" s="80"/>
      <c r="AI37" s="79">
        <v>90</v>
      </c>
      <c r="AJ37" s="80"/>
      <c r="AK37" s="79">
        <v>63</v>
      </c>
      <c r="AL37" s="80"/>
      <c r="AM37" s="79">
        <v>90</v>
      </c>
      <c r="AN37" s="80"/>
      <c r="AO37" s="79">
        <v>90</v>
      </c>
      <c r="AP37" s="80"/>
      <c r="AQ37" s="79">
        <v>90</v>
      </c>
      <c r="AR37" s="80"/>
      <c r="AS37" s="79"/>
      <c r="AT37" s="80"/>
      <c r="AU37" s="81"/>
      <c r="AV37" s="82"/>
      <c r="AW37" s="79"/>
      <c r="AX37" s="80"/>
      <c r="AY37" s="81"/>
      <c r="AZ37" s="82"/>
      <c r="BA37" s="79"/>
      <c r="BB37" s="80"/>
      <c r="BC37" s="81"/>
      <c r="BD37" s="82"/>
      <c r="BE37" s="79">
        <v>90</v>
      </c>
      <c r="BF37" s="80"/>
      <c r="BG37" s="81"/>
      <c r="BH37" s="82"/>
      <c r="BI37" s="79"/>
      <c r="BJ37" s="80"/>
      <c r="BK37" s="81"/>
      <c r="BL37" s="82"/>
      <c r="BM37" s="79"/>
      <c r="BN37" s="80"/>
      <c r="BO37" s="81"/>
      <c r="BP37" s="82"/>
      <c r="BQ37" s="79"/>
      <c r="BR37" s="80"/>
      <c r="BS37" s="81">
        <v>90</v>
      </c>
      <c r="BT37" s="82"/>
      <c r="BU37" s="69">
        <f t="shared" si="0"/>
        <v>12</v>
      </c>
      <c r="BV37" s="117">
        <f t="shared" si="1"/>
        <v>0</v>
      </c>
      <c r="BW37" s="69">
        <f t="shared" si="2"/>
        <v>1053</v>
      </c>
      <c r="CG37" s="5"/>
      <c r="CH37" s="5"/>
    </row>
    <row r="38" spans="1:86" s="2" customFormat="1" ht="9.75" customHeight="1">
      <c r="A38" s="133" t="s">
        <v>253</v>
      </c>
      <c r="B38" s="75"/>
      <c r="C38" s="147"/>
      <c r="D38" s="75"/>
      <c r="E38" s="142"/>
      <c r="F38" s="164"/>
      <c r="G38" s="162"/>
      <c r="H38" s="161"/>
      <c r="I38" s="163"/>
      <c r="J38" s="156"/>
      <c r="K38" s="157"/>
      <c r="L38" s="158"/>
      <c r="M38" s="79"/>
      <c r="N38" s="80"/>
      <c r="O38" s="79"/>
      <c r="P38" s="80"/>
      <c r="Q38" s="79"/>
      <c r="R38" s="80"/>
      <c r="S38" s="79"/>
      <c r="T38" s="80"/>
      <c r="U38" s="79"/>
      <c r="V38" s="80"/>
      <c r="W38" s="79"/>
      <c r="X38" s="80"/>
      <c r="Y38" s="79"/>
      <c r="Z38" s="80"/>
      <c r="AA38" s="79"/>
      <c r="AB38" s="80"/>
      <c r="AC38" s="79"/>
      <c r="AD38" s="80"/>
      <c r="AE38" s="79"/>
      <c r="AF38" s="80"/>
      <c r="AG38" s="79"/>
      <c r="AH38" s="80"/>
      <c r="AI38" s="79"/>
      <c r="AJ38" s="80"/>
      <c r="AK38" s="79"/>
      <c r="AL38" s="80"/>
      <c r="AM38" s="79"/>
      <c r="AN38" s="80"/>
      <c r="AO38" s="79"/>
      <c r="AP38" s="80"/>
      <c r="AQ38" s="79"/>
      <c r="AR38" s="80"/>
      <c r="AS38" s="79"/>
      <c r="AT38" s="80"/>
      <c r="AU38" s="81"/>
      <c r="AV38" s="82"/>
      <c r="AW38" s="79"/>
      <c r="AX38" s="80"/>
      <c r="AY38" s="81"/>
      <c r="AZ38" s="82"/>
      <c r="BA38" s="79"/>
      <c r="BB38" s="80"/>
      <c r="BC38" s="81"/>
      <c r="BD38" s="82"/>
      <c r="BE38" s="79"/>
      <c r="BF38" s="80"/>
      <c r="BG38" s="81"/>
      <c r="BH38" s="82"/>
      <c r="BI38" s="79"/>
      <c r="BJ38" s="80"/>
      <c r="BK38" s="81"/>
      <c r="BL38" s="82"/>
      <c r="BM38" s="79"/>
      <c r="BN38" s="80"/>
      <c r="BO38" s="81"/>
      <c r="BP38" s="82"/>
      <c r="BQ38" s="79"/>
      <c r="BR38" s="80"/>
      <c r="BS38" s="81"/>
      <c r="BT38" s="82"/>
      <c r="BU38" s="69">
        <f>COUNT(M38,O38,Q38,S38,U38,W38,Y38,AA38,AC38,AE38,AG38,AI38,AK38,AM38,AO38,AQ38,AS38,AU38,AW38,AY38,BA38,BC38,BE38,BG38,BI38,BK38,BM38,BO38,BQ38,BS38)</f>
        <v>0</v>
      </c>
      <c r="BV38" s="117">
        <f>N38+P38+R38+T38+V38+X38+Z38+AB38+AD38+AF38+AH38+AJ38+AL38+AN38+AP38+AR38+AT38+AV38+AX38+AZ38+BB38+BF38+BD38+BH38+BJ38+BL38+BN38+BR38+BP38+BT38</f>
        <v>0</v>
      </c>
      <c r="BW38" s="69">
        <f>M38+O38+Q38+S38+U38+W38+Y38+AA38+AC38+AE38+AG38+AI38+AK38+AM38+AO38+AQ38+AS38+AU38+AW38+AY38+BA38+BE38+BC38+BG38+BI38+BK38+BM38+BQ38+BO38+BS38</f>
        <v>0</v>
      </c>
      <c r="CG38" s="5"/>
      <c r="CH38" s="5"/>
    </row>
    <row r="39" spans="1:86" s="2" customFormat="1" ht="9.75" customHeight="1">
      <c r="A39" s="133" t="s">
        <v>198</v>
      </c>
      <c r="B39" s="75"/>
      <c r="C39" s="147"/>
      <c r="D39" s="75"/>
      <c r="E39" s="142"/>
      <c r="F39" s="164"/>
      <c r="G39" s="142"/>
      <c r="H39" s="161"/>
      <c r="I39" s="147"/>
      <c r="J39" s="156">
        <f t="shared" si="3"/>
        <v>0</v>
      </c>
      <c r="K39" s="157">
        <f t="shared" si="4"/>
        <v>0</v>
      </c>
      <c r="L39" s="158">
        <f t="shared" si="5"/>
        <v>0</v>
      </c>
      <c r="M39" s="79"/>
      <c r="N39" s="80"/>
      <c r="O39" s="79"/>
      <c r="P39" s="80"/>
      <c r="Q39" s="79"/>
      <c r="R39" s="80"/>
      <c r="S39" s="79"/>
      <c r="T39" s="80"/>
      <c r="U39" s="79"/>
      <c r="V39" s="80"/>
      <c r="W39" s="79"/>
      <c r="X39" s="80"/>
      <c r="Y39" s="79"/>
      <c r="Z39" s="80"/>
      <c r="AA39" s="79"/>
      <c r="AB39" s="80"/>
      <c r="AC39" s="79"/>
      <c r="AD39" s="80"/>
      <c r="AE39" s="79"/>
      <c r="AF39" s="80"/>
      <c r="AG39" s="79"/>
      <c r="AH39" s="80"/>
      <c r="AI39" s="79"/>
      <c r="AJ39" s="80"/>
      <c r="AK39" s="79"/>
      <c r="AL39" s="80"/>
      <c r="AM39" s="79"/>
      <c r="AN39" s="80"/>
      <c r="AO39" s="79"/>
      <c r="AP39" s="80"/>
      <c r="AQ39" s="79"/>
      <c r="AR39" s="80"/>
      <c r="AS39" s="79"/>
      <c r="AT39" s="80"/>
      <c r="AU39" s="81"/>
      <c r="AV39" s="82"/>
      <c r="AW39" s="79"/>
      <c r="AX39" s="80"/>
      <c r="AY39" s="81"/>
      <c r="AZ39" s="82"/>
      <c r="BA39" s="79"/>
      <c r="BB39" s="80"/>
      <c r="BC39" s="81"/>
      <c r="BD39" s="82"/>
      <c r="BE39" s="79"/>
      <c r="BF39" s="80"/>
      <c r="BG39" s="81"/>
      <c r="BH39" s="82"/>
      <c r="BI39" s="79"/>
      <c r="BJ39" s="80"/>
      <c r="BK39" s="81"/>
      <c r="BL39" s="82"/>
      <c r="BM39" s="79"/>
      <c r="BN39" s="80"/>
      <c r="BO39" s="81"/>
      <c r="BP39" s="82"/>
      <c r="BQ39" s="79"/>
      <c r="BR39" s="80"/>
      <c r="BS39" s="81"/>
      <c r="BT39" s="82"/>
      <c r="BU39" s="69">
        <f t="shared" si="0"/>
        <v>0</v>
      </c>
      <c r="BV39" s="117">
        <f t="shared" si="1"/>
        <v>0</v>
      </c>
      <c r="BW39" s="69">
        <f t="shared" si="2"/>
        <v>0</v>
      </c>
      <c r="CG39" s="5"/>
      <c r="CH39" s="5"/>
    </row>
    <row r="40" spans="1:86" s="2" customFormat="1" ht="9.75" customHeight="1">
      <c r="A40" s="133" t="s">
        <v>235</v>
      </c>
      <c r="B40" s="75">
        <v>55</v>
      </c>
      <c r="C40" s="147"/>
      <c r="D40" s="75"/>
      <c r="E40" s="142"/>
      <c r="F40" s="164">
        <v>90</v>
      </c>
      <c r="G40" s="142"/>
      <c r="H40" s="161">
        <v>90</v>
      </c>
      <c r="I40" s="147"/>
      <c r="J40" s="156">
        <f t="shared" si="3"/>
        <v>3</v>
      </c>
      <c r="K40" s="157">
        <f t="shared" si="4"/>
        <v>0</v>
      </c>
      <c r="L40" s="158">
        <f t="shared" si="5"/>
        <v>235</v>
      </c>
      <c r="M40" s="79"/>
      <c r="N40" s="80"/>
      <c r="O40" s="79"/>
      <c r="P40" s="80"/>
      <c r="Q40" s="79"/>
      <c r="R40" s="80"/>
      <c r="S40" s="79">
        <v>45</v>
      </c>
      <c r="T40" s="80"/>
      <c r="U40" s="79">
        <v>90</v>
      </c>
      <c r="V40" s="80"/>
      <c r="W40" s="79">
        <v>90</v>
      </c>
      <c r="X40" s="80"/>
      <c r="Y40" s="79">
        <v>75</v>
      </c>
      <c r="Z40" s="80"/>
      <c r="AA40" s="79">
        <v>45</v>
      </c>
      <c r="AB40" s="80"/>
      <c r="AC40" s="79">
        <v>90</v>
      </c>
      <c r="AD40" s="80"/>
      <c r="AE40" s="79">
        <v>67</v>
      </c>
      <c r="AF40" s="80"/>
      <c r="AG40" s="79">
        <v>90</v>
      </c>
      <c r="AH40" s="80"/>
      <c r="AI40" s="79"/>
      <c r="AJ40" s="80"/>
      <c r="AK40" s="79">
        <v>90</v>
      </c>
      <c r="AL40" s="80"/>
      <c r="AM40" s="79">
        <v>90</v>
      </c>
      <c r="AN40" s="80"/>
      <c r="AO40" s="79">
        <v>90</v>
      </c>
      <c r="AP40" s="80"/>
      <c r="AQ40" s="79">
        <v>90</v>
      </c>
      <c r="AR40" s="80"/>
      <c r="AS40" s="79">
        <v>90</v>
      </c>
      <c r="AT40" s="80"/>
      <c r="AU40" s="81">
        <v>90</v>
      </c>
      <c r="AV40" s="82"/>
      <c r="AW40" s="79">
        <v>90</v>
      </c>
      <c r="AX40" s="80"/>
      <c r="AY40" s="81">
        <v>90</v>
      </c>
      <c r="AZ40" s="82">
        <v>1</v>
      </c>
      <c r="BA40" s="79"/>
      <c r="BB40" s="80"/>
      <c r="BC40" s="81">
        <v>90</v>
      </c>
      <c r="BD40" s="82"/>
      <c r="BE40" s="79">
        <v>90</v>
      </c>
      <c r="BF40" s="80"/>
      <c r="BG40" s="81"/>
      <c r="BH40" s="82"/>
      <c r="BI40" s="79">
        <v>90</v>
      </c>
      <c r="BJ40" s="80"/>
      <c r="BK40" s="81">
        <v>90</v>
      </c>
      <c r="BL40" s="82"/>
      <c r="BM40" s="79">
        <v>90</v>
      </c>
      <c r="BN40" s="80"/>
      <c r="BO40" s="81">
        <v>90</v>
      </c>
      <c r="BP40" s="82"/>
      <c r="BQ40" s="79">
        <v>90</v>
      </c>
      <c r="BR40" s="80"/>
      <c r="BS40" s="81">
        <v>90</v>
      </c>
      <c r="BT40" s="82"/>
      <c r="BU40" s="69">
        <f t="shared" si="0"/>
        <v>24</v>
      </c>
      <c r="BV40" s="117">
        <f t="shared" si="1"/>
        <v>1</v>
      </c>
      <c r="BW40" s="69">
        <f t="shared" si="2"/>
        <v>2032</v>
      </c>
      <c r="CG40" s="5"/>
      <c r="CH40" s="5"/>
    </row>
    <row r="41" spans="1:86" s="2" customFormat="1" ht="9.75" customHeight="1">
      <c r="A41" s="133" t="s">
        <v>186</v>
      </c>
      <c r="B41" s="75"/>
      <c r="C41" s="142"/>
      <c r="D41" s="75"/>
      <c r="E41" s="142"/>
      <c r="F41" s="164"/>
      <c r="G41" s="142"/>
      <c r="H41" s="161"/>
      <c r="I41" s="147"/>
      <c r="J41" s="156">
        <f t="shared" si="3"/>
        <v>0</v>
      </c>
      <c r="K41" s="157">
        <f t="shared" si="4"/>
        <v>0</v>
      </c>
      <c r="L41" s="158">
        <f t="shared" si="5"/>
        <v>0</v>
      </c>
      <c r="M41" s="79"/>
      <c r="N41" s="80"/>
      <c r="O41" s="79"/>
      <c r="P41" s="80"/>
      <c r="Q41" s="79"/>
      <c r="R41" s="80"/>
      <c r="S41" s="79"/>
      <c r="T41" s="80"/>
      <c r="U41" s="79"/>
      <c r="V41" s="80"/>
      <c r="W41" s="79"/>
      <c r="X41" s="80"/>
      <c r="Y41" s="79"/>
      <c r="Z41" s="80"/>
      <c r="AA41" s="79"/>
      <c r="AB41" s="80"/>
      <c r="AC41" s="79"/>
      <c r="AD41" s="80"/>
      <c r="AE41" s="79"/>
      <c r="AF41" s="80"/>
      <c r="AG41" s="79"/>
      <c r="AH41" s="80"/>
      <c r="AI41" s="79"/>
      <c r="AJ41" s="80"/>
      <c r="AK41" s="79"/>
      <c r="AL41" s="80"/>
      <c r="AM41" s="79"/>
      <c r="AN41" s="80"/>
      <c r="AO41" s="79"/>
      <c r="AP41" s="80"/>
      <c r="AQ41" s="79"/>
      <c r="AR41" s="80"/>
      <c r="AS41" s="79"/>
      <c r="AT41" s="80"/>
      <c r="AU41" s="81"/>
      <c r="AV41" s="82"/>
      <c r="AW41" s="79"/>
      <c r="AX41" s="80"/>
      <c r="AY41" s="81"/>
      <c r="AZ41" s="82"/>
      <c r="BA41" s="79"/>
      <c r="BB41" s="80"/>
      <c r="BC41" s="81"/>
      <c r="BD41" s="82"/>
      <c r="BE41" s="79"/>
      <c r="BF41" s="80"/>
      <c r="BG41" s="81"/>
      <c r="BH41" s="82"/>
      <c r="BI41" s="79"/>
      <c r="BJ41" s="80"/>
      <c r="BK41" s="81"/>
      <c r="BL41" s="82"/>
      <c r="BM41" s="79"/>
      <c r="BN41" s="80"/>
      <c r="BO41" s="81"/>
      <c r="BP41" s="82"/>
      <c r="BQ41" s="79"/>
      <c r="BR41" s="80"/>
      <c r="BS41" s="81"/>
      <c r="BT41" s="82"/>
      <c r="BU41" s="69">
        <f t="shared" si="0"/>
        <v>0</v>
      </c>
      <c r="BV41" s="117">
        <f t="shared" si="1"/>
        <v>0</v>
      </c>
      <c r="BW41" s="69">
        <f t="shared" si="2"/>
        <v>0</v>
      </c>
      <c r="CG41" s="5"/>
      <c r="CH41" s="5"/>
    </row>
    <row r="42" spans="1:86" s="2" customFormat="1" ht="9.75" customHeight="1">
      <c r="A42" s="133" t="s">
        <v>205</v>
      </c>
      <c r="B42" s="75">
        <v>90</v>
      </c>
      <c r="C42" s="147"/>
      <c r="D42" s="75"/>
      <c r="E42" s="162"/>
      <c r="F42" s="164">
        <v>85</v>
      </c>
      <c r="G42" s="142"/>
      <c r="H42" s="161"/>
      <c r="I42" s="147"/>
      <c r="J42" s="156">
        <f t="shared" si="3"/>
        <v>2</v>
      </c>
      <c r="K42" s="157">
        <f t="shared" si="4"/>
        <v>0</v>
      </c>
      <c r="L42" s="158">
        <f t="shared" si="5"/>
        <v>175</v>
      </c>
      <c r="M42" s="79">
        <v>3</v>
      </c>
      <c r="N42" s="80"/>
      <c r="O42" s="79">
        <v>10</v>
      </c>
      <c r="P42" s="80"/>
      <c r="Q42" s="79"/>
      <c r="R42" s="80"/>
      <c r="S42" s="79">
        <v>7</v>
      </c>
      <c r="T42" s="80"/>
      <c r="U42" s="79">
        <v>11</v>
      </c>
      <c r="V42" s="80"/>
      <c r="W42" s="79">
        <v>26</v>
      </c>
      <c r="X42" s="80"/>
      <c r="Y42" s="79">
        <v>1</v>
      </c>
      <c r="Z42" s="80"/>
      <c r="AA42" s="79"/>
      <c r="AB42" s="80"/>
      <c r="AC42" s="79">
        <v>17</v>
      </c>
      <c r="AD42" s="80"/>
      <c r="AE42" s="79">
        <v>15</v>
      </c>
      <c r="AF42" s="80"/>
      <c r="AG42" s="79">
        <v>40</v>
      </c>
      <c r="AH42" s="80"/>
      <c r="AI42" s="79">
        <v>3</v>
      </c>
      <c r="AJ42" s="80"/>
      <c r="AK42" s="79">
        <v>8</v>
      </c>
      <c r="AL42" s="80"/>
      <c r="AM42" s="79">
        <v>62</v>
      </c>
      <c r="AN42" s="80"/>
      <c r="AO42" s="79">
        <v>90</v>
      </c>
      <c r="AP42" s="80"/>
      <c r="AQ42" s="79">
        <v>82</v>
      </c>
      <c r="AR42" s="80"/>
      <c r="AS42" s="79"/>
      <c r="AT42" s="80"/>
      <c r="AU42" s="81"/>
      <c r="AV42" s="82"/>
      <c r="AW42" s="79"/>
      <c r="AX42" s="80"/>
      <c r="AY42" s="81"/>
      <c r="AZ42" s="82"/>
      <c r="BA42" s="79"/>
      <c r="BB42" s="80"/>
      <c r="BC42" s="81"/>
      <c r="BD42" s="82"/>
      <c r="BE42" s="79"/>
      <c r="BF42" s="80"/>
      <c r="BG42" s="81"/>
      <c r="BH42" s="82"/>
      <c r="BI42" s="79"/>
      <c r="BJ42" s="80"/>
      <c r="BK42" s="81"/>
      <c r="BL42" s="82"/>
      <c r="BM42" s="79"/>
      <c r="BN42" s="80"/>
      <c r="BO42" s="81"/>
      <c r="BP42" s="82"/>
      <c r="BQ42" s="79"/>
      <c r="BR42" s="80"/>
      <c r="BS42" s="81"/>
      <c r="BT42" s="82"/>
      <c r="BU42" s="69">
        <f t="shared" si="0"/>
        <v>14</v>
      </c>
      <c r="BV42" s="117">
        <f t="shared" si="1"/>
        <v>0</v>
      </c>
      <c r="BW42" s="69">
        <f t="shared" si="2"/>
        <v>375</v>
      </c>
      <c r="CG42" s="5"/>
      <c r="CH42" s="5"/>
    </row>
    <row r="43" spans="1:86" s="2" customFormat="1" ht="9.75" customHeight="1">
      <c r="A43" s="133" t="s">
        <v>238</v>
      </c>
      <c r="B43" s="75"/>
      <c r="C43" s="147"/>
      <c r="D43" s="75"/>
      <c r="E43" s="162"/>
      <c r="F43" s="164"/>
      <c r="G43" s="142"/>
      <c r="H43" s="161"/>
      <c r="I43" s="147"/>
      <c r="J43" s="156">
        <f t="shared" si="3"/>
        <v>0</v>
      </c>
      <c r="K43" s="157">
        <f t="shared" si="4"/>
        <v>0</v>
      </c>
      <c r="L43" s="158">
        <f t="shared" si="5"/>
        <v>0</v>
      </c>
      <c r="M43" s="79"/>
      <c r="N43" s="80"/>
      <c r="O43" s="79"/>
      <c r="P43" s="80"/>
      <c r="Q43" s="79"/>
      <c r="R43" s="80"/>
      <c r="S43" s="79"/>
      <c r="T43" s="80"/>
      <c r="U43" s="79"/>
      <c r="V43" s="80"/>
      <c r="W43" s="79"/>
      <c r="X43" s="80"/>
      <c r="Y43" s="79"/>
      <c r="Z43" s="80"/>
      <c r="AA43" s="79"/>
      <c r="AB43" s="80"/>
      <c r="AC43" s="79"/>
      <c r="AD43" s="80"/>
      <c r="AE43" s="79"/>
      <c r="AF43" s="80"/>
      <c r="AG43" s="79"/>
      <c r="AH43" s="80"/>
      <c r="AI43" s="79"/>
      <c r="AJ43" s="80"/>
      <c r="AK43" s="79"/>
      <c r="AL43" s="80"/>
      <c r="AM43" s="79"/>
      <c r="AN43" s="80"/>
      <c r="AO43" s="79"/>
      <c r="AP43" s="80"/>
      <c r="AQ43" s="79"/>
      <c r="AR43" s="80"/>
      <c r="AS43" s="79"/>
      <c r="AT43" s="80"/>
      <c r="AU43" s="81"/>
      <c r="AV43" s="82"/>
      <c r="AW43" s="79"/>
      <c r="AX43" s="80"/>
      <c r="AY43" s="81"/>
      <c r="AZ43" s="82"/>
      <c r="BA43" s="79"/>
      <c r="BB43" s="80"/>
      <c r="BC43" s="81"/>
      <c r="BD43" s="82"/>
      <c r="BE43" s="79"/>
      <c r="BF43" s="80"/>
      <c r="BG43" s="81"/>
      <c r="BH43" s="82"/>
      <c r="BI43" s="79"/>
      <c r="BJ43" s="80"/>
      <c r="BK43" s="81"/>
      <c r="BL43" s="82"/>
      <c r="BM43" s="79"/>
      <c r="BN43" s="80"/>
      <c r="BO43" s="81"/>
      <c r="BP43" s="82"/>
      <c r="BQ43" s="79"/>
      <c r="BR43" s="80"/>
      <c r="BS43" s="81"/>
      <c r="BT43" s="82"/>
      <c r="BU43" s="69">
        <f t="shared" si="0"/>
        <v>0</v>
      </c>
      <c r="BV43" s="117">
        <f t="shared" si="1"/>
        <v>0</v>
      </c>
      <c r="BW43" s="69">
        <f t="shared" si="2"/>
        <v>0</v>
      </c>
      <c r="CG43" s="5"/>
      <c r="CH43" s="5"/>
    </row>
    <row r="44" spans="1:86" s="2" customFormat="1" ht="9.75" customHeight="1">
      <c r="A44" s="133" t="s">
        <v>242</v>
      </c>
      <c r="B44" s="75"/>
      <c r="C44" s="147"/>
      <c r="D44" s="75"/>
      <c r="E44" s="162"/>
      <c r="F44" s="164"/>
      <c r="G44" s="142"/>
      <c r="H44" s="161"/>
      <c r="I44" s="147"/>
      <c r="J44" s="156">
        <f t="shared" si="3"/>
        <v>0</v>
      </c>
      <c r="K44" s="157">
        <f t="shared" si="4"/>
        <v>0</v>
      </c>
      <c r="L44" s="158">
        <f t="shared" si="5"/>
        <v>0</v>
      </c>
      <c r="M44" s="79"/>
      <c r="N44" s="80"/>
      <c r="O44" s="79"/>
      <c r="P44" s="80"/>
      <c r="Q44" s="79"/>
      <c r="R44" s="80"/>
      <c r="S44" s="79"/>
      <c r="T44" s="80"/>
      <c r="U44" s="79"/>
      <c r="V44" s="80"/>
      <c r="W44" s="79"/>
      <c r="X44" s="80"/>
      <c r="Y44" s="79"/>
      <c r="Z44" s="80"/>
      <c r="AA44" s="79"/>
      <c r="AB44" s="80"/>
      <c r="AC44" s="79"/>
      <c r="AD44" s="80"/>
      <c r="AE44" s="79"/>
      <c r="AF44" s="80"/>
      <c r="AG44" s="79"/>
      <c r="AH44" s="80"/>
      <c r="AI44" s="79"/>
      <c r="AJ44" s="80"/>
      <c r="AK44" s="79"/>
      <c r="AL44" s="80"/>
      <c r="AM44" s="79"/>
      <c r="AN44" s="80"/>
      <c r="AO44" s="79"/>
      <c r="AP44" s="80"/>
      <c r="AQ44" s="79"/>
      <c r="AR44" s="80"/>
      <c r="AS44" s="79"/>
      <c r="AT44" s="80"/>
      <c r="AU44" s="81"/>
      <c r="AV44" s="82"/>
      <c r="AW44" s="79"/>
      <c r="AX44" s="80"/>
      <c r="AY44" s="81"/>
      <c r="AZ44" s="82"/>
      <c r="BA44" s="79"/>
      <c r="BB44" s="80"/>
      <c r="BC44" s="81"/>
      <c r="BD44" s="82"/>
      <c r="BE44" s="79"/>
      <c r="BF44" s="80"/>
      <c r="BG44" s="81"/>
      <c r="BH44" s="82"/>
      <c r="BI44" s="79"/>
      <c r="BJ44" s="80"/>
      <c r="BK44" s="81"/>
      <c r="BL44" s="82"/>
      <c r="BM44" s="79"/>
      <c r="BN44" s="80"/>
      <c r="BO44" s="81"/>
      <c r="BP44" s="82"/>
      <c r="BQ44" s="79"/>
      <c r="BR44" s="80"/>
      <c r="BS44" s="81"/>
      <c r="BT44" s="82"/>
      <c r="BU44" s="69">
        <f t="shared" si="0"/>
        <v>0</v>
      </c>
      <c r="BV44" s="117">
        <f t="shared" si="1"/>
        <v>0</v>
      </c>
      <c r="BW44" s="69">
        <f t="shared" si="2"/>
        <v>0</v>
      </c>
      <c r="CG44" s="5"/>
      <c r="CH44" s="5"/>
    </row>
    <row r="45" spans="1:86" s="2" customFormat="1" ht="9.75" customHeight="1">
      <c r="A45" s="133" t="s">
        <v>160</v>
      </c>
      <c r="B45" s="75"/>
      <c r="C45" s="147"/>
      <c r="D45" s="75"/>
      <c r="E45" s="142"/>
      <c r="F45" s="164"/>
      <c r="G45" s="142"/>
      <c r="H45" s="161"/>
      <c r="I45" s="147"/>
      <c r="J45" s="156">
        <f t="shared" si="3"/>
        <v>0</v>
      </c>
      <c r="K45" s="157">
        <f t="shared" si="4"/>
        <v>0</v>
      </c>
      <c r="L45" s="158">
        <f t="shared" si="5"/>
        <v>0</v>
      </c>
      <c r="M45" s="79"/>
      <c r="N45" s="80"/>
      <c r="O45" s="79"/>
      <c r="P45" s="80"/>
      <c r="Q45" s="79"/>
      <c r="R45" s="80"/>
      <c r="S45" s="79"/>
      <c r="T45" s="80"/>
      <c r="U45" s="79"/>
      <c r="V45" s="80"/>
      <c r="W45" s="79"/>
      <c r="X45" s="80"/>
      <c r="Y45" s="79"/>
      <c r="Z45" s="80"/>
      <c r="AA45" s="79"/>
      <c r="AB45" s="80"/>
      <c r="AC45" s="79"/>
      <c r="AD45" s="80"/>
      <c r="AE45" s="79"/>
      <c r="AF45" s="80"/>
      <c r="AG45" s="79"/>
      <c r="AH45" s="80"/>
      <c r="AI45" s="79"/>
      <c r="AJ45" s="80"/>
      <c r="AK45" s="79"/>
      <c r="AL45" s="80"/>
      <c r="AM45" s="79"/>
      <c r="AN45" s="80"/>
      <c r="AO45" s="79"/>
      <c r="AP45" s="80"/>
      <c r="AQ45" s="79"/>
      <c r="AR45" s="80"/>
      <c r="AS45" s="79"/>
      <c r="AT45" s="80"/>
      <c r="AU45" s="81"/>
      <c r="AV45" s="82"/>
      <c r="AW45" s="79"/>
      <c r="AX45" s="80"/>
      <c r="AY45" s="81"/>
      <c r="AZ45" s="82"/>
      <c r="BA45" s="79"/>
      <c r="BB45" s="80"/>
      <c r="BC45" s="81"/>
      <c r="BD45" s="82"/>
      <c r="BE45" s="79"/>
      <c r="BF45" s="80"/>
      <c r="BG45" s="81"/>
      <c r="BH45" s="82"/>
      <c r="BI45" s="79"/>
      <c r="BJ45" s="80"/>
      <c r="BK45" s="81"/>
      <c r="BL45" s="82"/>
      <c r="BM45" s="79"/>
      <c r="BN45" s="80"/>
      <c r="BO45" s="81"/>
      <c r="BP45" s="82"/>
      <c r="BQ45" s="79"/>
      <c r="BR45" s="80"/>
      <c r="BS45" s="81"/>
      <c r="BT45" s="82"/>
      <c r="BU45" s="69">
        <f t="shared" si="0"/>
        <v>0</v>
      </c>
      <c r="BV45" s="117">
        <f t="shared" si="1"/>
        <v>0</v>
      </c>
      <c r="BW45" s="69">
        <f t="shared" si="2"/>
        <v>0</v>
      </c>
      <c r="CG45" s="5"/>
      <c r="CH45" s="5"/>
    </row>
    <row r="46" spans="1:86" s="2" customFormat="1" ht="9.75" customHeight="1">
      <c r="A46" s="133" t="s">
        <v>194</v>
      </c>
      <c r="B46" s="75"/>
      <c r="C46" s="163"/>
      <c r="D46" s="75"/>
      <c r="E46" s="142"/>
      <c r="F46" s="164"/>
      <c r="G46" s="142"/>
      <c r="H46" s="161"/>
      <c r="I46" s="147"/>
      <c r="J46" s="156">
        <f t="shared" si="3"/>
        <v>0</v>
      </c>
      <c r="K46" s="157">
        <f t="shared" si="4"/>
        <v>0</v>
      </c>
      <c r="L46" s="158">
        <f t="shared" si="5"/>
        <v>0</v>
      </c>
      <c r="M46" s="79"/>
      <c r="N46" s="80"/>
      <c r="O46" s="79"/>
      <c r="P46" s="80"/>
      <c r="Q46" s="79"/>
      <c r="R46" s="80"/>
      <c r="S46" s="79"/>
      <c r="T46" s="80"/>
      <c r="U46" s="79"/>
      <c r="V46" s="80"/>
      <c r="W46" s="79"/>
      <c r="X46" s="80"/>
      <c r="Y46" s="79"/>
      <c r="Z46" s="80"/>
      <c r="AA46" s="79"/>
      <c r="AB46" s="80"/>
      <c r="AC46" s="79"/>
      <c r="AD46" s="80"/>
      <c r="AE46" s="79"/>
      <c r="AF46" s="80"/>
      <c r="AG46" s="79"/>
      <c r="AH46" s="80"/>
      <c r="AI46" s="79"/>
      <c r="AJ46" s="80"/>
      <c r="AK46" s="79"/>
      <c r="AL46" s="80"/>
      <c r="AM46" s="79"/>
      <c r="AN46" s="80"/>
      <c r="AO46" s="79"/>
      <c r="AP46" s="80"/>
      <c r="AQ46" s="79"/>
      <c r="AR46" s="80"/>
      <c r="AS46" s="79"/>
      <c r="AT46" s="80"/>
      <c r="AU46" s="81"/>
      <c r="AV46" s="82"/>
      <c r="AW46" s="79"/>
      <c r="AX46" s="80"/>
      <c r="AY46" s="81"/>
      <c r="AZ46" s="82"/>
      <c r="BA46" s="79"/>
      <c r="BB46" s="80"/>
      <c r="BC46" s="81"/>
      <c r="BD46" s="82"/>
      <c r="BE46" s="79"/>
      <c r="BF46" s="80"/>
      <c r="BG46" s="81"/>
      <c r="BH46" s="82"/>
      <c r="BI46" s="79"/>
      <c r="BJ46" s="80"/>
      <c r="BK46" s="81"/>
      <c r="BL46" s="82"/>
      <c r="BM46" s="79"/>
      <c r="BN46" s="80"/>
      <c r="BO46" s="81"/>
      <c r="BP46" s="82"/>
      <c r="BQ46" s="79"/>
      <c r="BR46" s="80"/>
      <c r="BS46" s="81"/>
      <c r="BT46" s="82"/>
      <c r="BU46" s="69">
        <f t="shared" si="0"/>
        <v>0</v>
      </c>
      <c r="BV46" s="117">
        <f t="shared" si="1"/>
        <v>0</v>
      </c>
      <c r="BW46" s="69">
        <f t="shared" si="2"/>
        <v>0</v>
      </c>
      <c r="CG46" s="5"/>
      <c r="CH46" s="5"/>
    </row>
    <row r="47" spans="1:86" s="2" customFormat="1" ht="9.75" customHeight="1">
      <c r="A47" s="133" t="s">
        <v>188</v>
      </c>
      <c r="B47" s="75"/>
      <c r="C47" s="163"/>
      <c r="D47" s="75"/>
      <c r="E47" s="142"/>
      <c r="F47" s="164"/>
      <c r="G47" s="142"/>
      <c r="H47" s="161">
        <v>90</v>
      </c>
      <c r="I47" s="147"/>
      <c r="J47" s="156">
        <f t="shared" si="3"/>
        <v>1</v>
      </c>
      <c r="K47" s="157">
        <f t="shared" si="4"/>
        <v>0</v>
      </c>
      <c r="L47" s="158">
        <f t="shared" si="5"/>
        <v>90</v>
      </c>
      <c r="M47" s="79"/>
      <c r="N47" s="80"/>
      <c r="O47" s="79"/>
      <c r="P47" s="80"/>
      <c r="Q47" s="79"/>
      <c r="R47" s="80"/>
      <c r="S47" s="79"/>
      <c r="T47" s="80"/>
      <c r="U47" s="79"/>
      <c r="V47" s="80"/>
      <c r="W47" s="79"/>
      <c r="X47" s="80"/>
      <c r="Y47" s="79"/>
      <c r="Z47" s="80"/>
      <c r="AA47" s="79"/>
      <c r="AB47" s="80"/>
      <c r="AC47" s="79"/>
      <c r="AD47" s="80"/>
      <c r="AE47" s="79"/>
      <c r="AF47" s="80"/>
      <c r="AG47" s="79"/>
      <c r="AH47" s="80"/>
      <c r="AI47" s="79"/>
      <c r="AJ47" s="80"/>
      <c r="AK47" s="79"/>
      <c r="AL47" s="80"/>
      <c r="AM47" s="79"/>
      <c r="AN47" s="80"/>
      <c r="AO47" s="79"/>
      <c r="AP47" s="80"/>
      <c r="AQ47" s="79"/>
      <c r="AR47" s="80"/>
      <c r="AS47" s="79"/>
      <c r="AT47" s="80"/>
      <c r="AU47" s="81">
        <v>20</v>
      </c>
      <c r="AV47" s="82"/>
      <c r="AW47" s="79">
        <v>90</v>
      </c>
      <c r="AX47" s="80"/>
      <c r="AY47" s="81">
        <v>90</v>
      </c>
      <c r="AZ47" s="82"/>
      <c r="BA47" s="79">
        <v>90</v>
      </c>
      <c r="BB47" s="80"/>
      <c r="BC47" s="81">
        <v>90</v>
      </c>
      <c r="BD47" s="82">
        <v>1</v>
      </c>
      <c r="BE47" s="79">
        <v>90</v>
      </c>
      <c r="BF47" s="80"/>
      <c r="BG47" s="81">
        <v>90</v>
      </c>
      <c r="BH47" s="82"/>
      <c r="BI47" s="79">
        <v>90</v>
      </c>
      <c r="BJ47" s="80"/>
      <c r="BK47" s="81">
        <v>90</v>
      </c>
      <c r="BL47" s="82"/>
      <c r="BM47" s="79">
        <v>19</v>
      </c>
      <c r="BN47" s="80"/>
      <c r="BO47" s="81">
        <v>90</v>
      </c>
      <c r="BP47" s="82">
        <v>1</v>
      </c>
      <c r="BQ47" s="79">
        <v>87</v>
      </c>
      <c r="BR47" s="80"/>
      <c r="BS47" s="81">
        <v>84</v>
      </c>
      <c r="BT47" s="82"/>
      <c r="BU47" s="69">
        <f>COUNT(M47,O47,Q47,S47,U47,W47,Y47,AA47,AC47,AE47,AG47,AI47,AK47,AM47,AO47,AQ47,AS47,AU47,AW47,AY47,BA47,BC47,BE47,BG47,BI47,BK47,BM47,BO47,BQ47,BS47)</f>
        <v>13</v>
      </c>
      <c r="BV47" s="117">
        <f>N47+P47+R47+T47+V47+X47+Z47+AB47+AD47+AF47+AH47+AJ47+AL47+AN47+AP47+AR47+AT47+AV47+AX47+AZ47+BB47+BF47+BD47+BH47+BJ47+BL47+BN47+BR47+BP47+BT47</f>
        <v>2</v>
      </c>
      <c r="BW47" s="69">
        <f>M47+O47+Q47+S47+U47+W47+Y47+AA47+AC47+AE47+AG47+AI47+AK47+AM47+AO47+AQ47+AS47+AU47+AW47+AY47+BA47+BE47+BC47+BG47+BI47+BK47+BM47+BQ47+BO47+BS47</f>
        <v>1020</v>
      </c>
      <c r="CG47" s="5"/>
      <c r="CH47" s="5"/>
    </row>
    <row r="48" spans="1:86" s="2" customFormat="1" ht="9.75" customHeight="1">
      <c r="A48" s="133" t="s">
        <v>54</v>
      </c>
      <c r="B48" s="75">
        <v>5</v>
      </c>
      <c r="C48" s="147"/>
      <c r="D48" s="75">
        <v>90</v>
      </c>
      <c r="E48" s="142"/>
      <c r="F48" s="164">
        <v>90</v>
      </c>
      <c r="G48" s="142"/>
      <c r="H48" s="161">
        <v>90</v>
      </c>
      <c r="I48" s="147"/>
      <c r="J48" s="156">
        <f t="shared" si="3"/>
        <v>4</v>
      </c>
      <c r="K48" s="157">
        <f t="shared" si="4"/>
        <v>0</v>
      </c>
      <c r="L48" s="158">
        <f t="shared" si="5"/>
        <v>275</v>
      </c>
      <c r="M48" s="79">
        <v>90</v>
      </c>
      <c r="N48" s="80"/>
      <c r="O48" s="79">
        <v>90</v>
      </c>
      <c r="P48" s="80"/>
      <c r="Q48" s="79">
        <v>90</v>
      </c>
      <c r="R48" s="80"/>
      <c r="S48" s="79">
        <v>90</v>
      </c>
      <c r="T48" s="80"/>
      <c r="U48" s="79">
        <v>90</v>
      </c>
      <c r="V48" s="80"/>
      <c r="W48" s="79">
        <v>90</v>
      </c>
      <c r="X48" s="80"/>
      <c r="Y48" s="79">
        <v>90</v>
      </c>
      <c r="Z48" s="80">
        <v>1</v>
      </c>
      <c r="AA48" s="79">
        <v>90</v>
      </c>
      <c r="AB48" s="80"/>
      <c r="AC48" s="79">
        <v>90</v>
      </c>
      <c r="AD48" s="80"/>
      <c r="AE48" s="79">
        <v>90</v>
      </c>
      <c r="AF48" s="80"/>
      <c r="AG48" s="79">
        <v>90</v>
      </c>
      <c r="AH48" s="80"/>
      <c r="AI48" s="79">
        <v>90</v>
      </c>
      <c r="AJ48" s="80"/>
      <c r="AK48" s="79">
        <v>90</v>
      </c>
      <c r="AL48" s="80"/>
      <c r="AM48" s="79">
        <v>90</v>
      </c>
      <c r="AN48" s="80"/>
      <c r="AO48" s="79">
        <v>90</v>
      </c>
      <c r="AP48" s="80"/>
      <c r="AQ48" s="79">
        <v>90</v>
      </c>
      <c r="AR48" s="80"/>
      <c r="AS48" s="79">
        <v>90</v>
      </c>
      <c r="AT48" s="80"/>
      <c r="AU48" s="81"/>
      <c r="AV48" s="82"/>
      <c r="AW48" s="79">
        <v>90</v>
      </c>
      <c r="AX48" s="80"/>
      <c r="AY48" s="81">
        <v>90</v>
      </c>
      <c r="AZ48" s="82"/>
      <c r="BA48" s="79">
        <v>90</v>
      </c>
      <c r="BB48" s="80"/>
      <c r="BC48" s="81">
        <v>90</v>
      </c>
      <c r="BD48" s="82">
        <v>1</v>
      </c>
      <c r="BE48" s="79">
        <v>90</v>
      </c>
      <c r="BF48" s="80"/>
      <c r="BG48" s="81">
        <v>90</v>
      </c>
      <c r="BH48" s="82"/>
      <c r="BI48" s="79">
        <v>90</v>
      </c>
      <c r="BJ48" s="80"/>
      <c r="BK48" s="81">
        <v>90</v>
      </c>
      <c r="BL48" s="82"/>
      <c r="BM48" s="79">
        <v>90</v>
      </c>
      <c r="BN48" s="80"/>
      <c r="BO48" s="81">
        <v>90</v>
      </c>
      <c r="BP48" s="82"/>
      <c r="BQ48" s="79">
        <v>90</v>
      </c>
      <c r="BR48" s="80"/>
      <c r="BS48" s="81"/>
      <c r="BT48" s="82"/>
      <c r="BU48" s="69">
        <f t="shared" si="0"/>
        <v>28</v>
      </c>
      <c r="BV48" s="117">
        <f t="shared" si="1"/>
        <v>2</v>
      </c>
      <c r="BW48" s="69">
        <f t="shared" si="2"/>
        <v>2520</v>
      </c>
      <c r="CG48" s="5"/>
      <c r="CH48" s="5"/>
    </row>
    <row r="49" spans="1:86" s="2" customFormat="1" ht="9.75" customHeight="1">
      <c r="A49" s="133" t="s">
        <v>206</v>
      </c>
      <c r="B49" s="75"/>
      <c r="C49" s="147"/>
      <c r="D49" s="75"/>
      <c r="E49" s="142"/>
      <c r="F49" s="164"/>
      <c r="G49" s="142"/>
      <c r="H49" s="161"/>
      <c r="I49" s="147"/>
      <c r="J49" s="156">
        <f t="shared" si="3"/>
        <v>0</v>
      </c>
      <c r="K49" s="157">
        <f t="shared" si="4"/>
        <v>0</v>
      </c>
      <c r="L49" s="158">
        <f t="shared" si="5"/>
        <v>0</v>
      </c>
      <c r="M49" s="79"/>
      <c r="N49" s="80"/>
      <c r="O49" s="79"/>
      <c r="P49" s="80"/>
      <c r="Q49" s="79"/>
      <c r="R49" s="80"/>
      <c r="S49" s="79"/>
      <c r="T49" s="80"/>
      <c r="U49" s="79"/>
      <c r="V49" s="80"/>
      <c r="W49" s="79"/>
      <c r="X49" s="80"/>
      <c r="Y49" s="79"/>
      <c r="Z49" s="80"/>
      <c r="AA49" s="79"/>
      <c r="AB49" s="80"/>
      <c r="AC49" s="79"/>
      <c r="AD49" s="80"/>
      <c r="AE49" s="79"/>
      <c r="AF49" s="80"/>
      <c r="AG49" s="79"/>
      <c r="AH49" s="80"/>
      <c r="AI49" s="79"/>
      <c r="AJ49" s="80"/>
      <c r="AK49" s="79"/>
      <c r="AL49" s="80"/>
      <c r="AM49" s="79"/>
      <c r="AN49" s="80"/>
      <c r="AO49" s="79"/>
      <c r="AP49" s="80"/>
      <c r="AQ49" s="79"/>
      <c r="AR49" s="80"/>
      <c r="AS49" s="79"/>
      <c r="AT49" s="80"/>
      <c r="AU49" s="81"/>
      <c r="AV49" s="82"/>
      <c r="AW49" s="79"/>
      <c r="AX49" s="80"/>
      <c r="AY49" s="81"/>
      <c r="AZ49" s="82"/>
      <c r="BA49" s="79"/>
      <c r="BB49" s="80"/>
      <c r="BC49" s="81"/>
      <c r="BD49" s="82"/>
      <c r="BE49" s="79"/>
      <c r="BF49" s="80"/>
      <c r="BG49" s="81"/>
      <c r="BH49" s="82"/>
      <c r="BI49" s="79"/>
      <c r="BJ49" s="80"/>
      <c r="BK49" s="81"/>
      <c r="BL49" s="82"/>
      <c r="BM49" s="79"/>
      <c r="BN49" s="80"/>
      <c r="BO49" s="81"/>
      <c r="BP49" s="82"/>
      <c r="BQ49" s="79"/>
      <c r="BR49" s="80"/>
      <c r="BS49" s="81"/>
      <c r="BT49" s="82"/>
      <c r="BU49" s="69">
        <f t="shared" si="0"/>
        <v>0</v>
      </c>
      <c r="BV49" s="117">
        <f t="shared" si="1"/>
        <v>0</v>
      </c>
      <c r="BW49" s="69">
        <f t="shared" si="2"/>
        <v>0</v>
      </c>
      <c r="CG49" s="5"/>
      <c r="CH49" s="5"/>
    </row>
    <row r="50" spans="1:86" s="2" customFormat="1" ht="9.75" customHeight="1">
      <c r="A50" s="173" t="s">
        <v>223</v>
      </c>
      <c r="B50" s="75"/>
      <c r="C50" s="147"/>
      <c r="D50" s="75"/>
      <c r="E50" s="142"/>
      <c r="F50" s="164"/>
      <c r="G50" s="142"/>
      <c r="H50" s="161"/>
      <c r="I50" s="147"/>
      <c r="J50" s="156">
        <f t="shared" si="3"/>
        <v>0</v>
      </c>
      <c r="K50" s="157">
        <f t="shared" si="4"/>
        <v>0</v>
      </c>
      <c r="L50" s="158">
        <f t="shared" si="5"/>
        <v>0</v>
      </c>
      <c r="M50" s="79"/>
      <c r="N50" s="80"/>
      <c r="O50" s="79"/>
      <c r="P50" s="80"/>
      <c r="Q50" s="79"/>
      <c r="R50" s="80"/>
      <c r="S50" s="79"/>
      <c r="T50" s="80"/>
      <c r="U50" s="79"/>
      <c r="V50" s="80"/>
      <c r="W50" s="79"/>
      <c r="X50" s="80"/>
      <c r="Y50" s="79"/>
      <c r="Z50" s="80"/>
      <c r="AA50" s="79"/>
      <c r="AB50" s="80"/>
      <c r="AC50" s="79"/>
      <c r="AD50" s="80"/>
      <c r="AE50" s="79"/>
      <c r="AF50" s="80"/>
      <c r="AG50" s="79"/>
      <c r="AH50" s="80"/>
      <c r="AI50" s="79"/>
      <c r="AJ50" s="80"/>
      <c r="AK50" s="79"/>
      <c r="AL50" s="80"/>
      <c r="AM50" s="79"/>
      <c r="AN50" s="80"/>
      <c r="AO50" s="79"/>
      <c r="AP50" s="80"/>
      <c r="AQ50" s="79"/>
      <c r="AR50" s="80"/>
      <c r="AS50" s="79"/>
      <c r="AT50" s="80"/>
      <c r="AU50" s="81"/>
      <c r="AV50" s="82"/>
      <c r="AW50" s="79"/>
      <c r="AX50" s="80"/>
      <c r="AY50" s="81"/>
      <c r="AZ50" s="82"/>
      <c r="BA50" s="79"/>
      <c r="BB50" s="80"/>
      <c r="BC50" s="81"/>
      <c r="BD50" s="82"/>
      <c r="BE50" s="79"/>
      <c r="BF50" s="80"/>
      <c r="BG50" s="81"/>
      <c r="BH50" s="82"/>
      <c r="BI50" s="79"/>
      <c r="BJ50" s="80"/>
      <c r="BK50" s="81"/>
      <c r="BL50" s="82"/>
      <c r="BM50" s="79"/>
      <c r="BN50" s="80"/>
      <c r="BO50" s="81"/>
      <c r="BP50" s="82"/>
      <c r="BQ50" s="79"/>
      <c r="BR50" s="80"/>
      <c r="BS50" s="81"/>
      <c r="BT50" s="82"/>
      <c r="BU50" s="69">
        <f t="shared" si="0"/>
        <v>0</v>
      </c>
      <c r="BV50" s="117">
        <f t="shared" si="1"/>
        <v>0</v>
      </c>
      <c r="BW50" s="69">
        <f t="shared" si="2"/>
        <v>0</v>
      </c>
      <c r="CG50" s="5"/>
      <c r="CH50" s="5"/>
    </row>
    <row r="51" spans="1:86" s="2" customFormat="1" ht="9.75" customHeight="1">
      <c r="A51" s="133" t="s">
        <v>136</v>
      </c>
      <c r="B51" s="75">
        <v>30</v>
      </c>
      <c r="C51" s="163"/>
      <c r="D51" s="75">
        <v>90</v>
      </c>
      <c r="E51" s="162">
        <v>2</v>
      </c>
      <c r="F51" s="164"/>
      <c r="G51" s="142"/>
      <c r="H51" s="161"/>
      <c r="I51" s="147"/>
      <c r="J51" s="156">
        <f t="shared" si="3"/>
        <v>2</v>
      </c>
      <c r="K51" s="157">
        <f t="shared" si="4"/>
        <v>2</v>
      </c>
      <c r="L51" s="158">
        <f t="shared" si="5"/>
        <v>120</v>
      </c>
      <c r="M51" s="79">
        <v>90</v>
      </c>
      <c r="N51" s="80">
        <v>1</v>
      </c>
      <c r="O51" s="79">
        <v>90</v>
      </c>
      <c r="P51" s="80"/>
      <c r="Q51" s="79">
        <v>90</v>
      </c>
      <c r="R51" s="80">
        <v>1</v>
      </c>
      <c r="S51" s="79">
        <v>90</v>
      </c>
      <c r="T51" s="80"/>
      <c r="U51" s="79">
        <v>90</v>
      </c>
      <c r="V51" s="80">
        <v>1</v>
      </c>
      <c r="W51" s="79">
        <v>90</v>
      </c>
      <c r="X51" s="80">
        <v>2</v>
      </c>
      <c r="Y51" s="79">
        <v>90</v>
      </c>
      <c r="Z51" s="80">
        <v>1</v>
      </c>
      <c r="AA51" s="79">
        <v>90</v>
      </c>
      <c r="AB51" s="80">
        <v>1</v>
      </c>
      <c r="AC51" s="79">
        <v>90</v>
      </c>
      <c r="AD51" s="80">
        <v>1</v>
      </c>
      <c r="AE51" s="79">
        <v>90</v>
      </c>
      <c r="AF51" s="80">
        <v>1</v>
      </c>
      <c r="AG51" s="79">
        <v>50</v>
      </c>
      <c r="AH51" s="80">
        <v>1</v>
      </c>
      <c r="AI51" s="79"/>
      <c r="AJ51" s="80"/>
      <c r="AK51" s="79"/>
      <c r="AL51" s="80"/>
      <c r="AM51" s="79"/>
      <c r="AN51" s="80"/>
      <c r="AO51" s="79"/>
      <c r="AP51" s="80"/>
      <c r="AQ51" s="79"/>
      <c r="AR51" s="80"/>
      <c r="AS51" s="79"/>
      <c r="AT51" s="80"/>
      <c r="AU51" s="81"/>
      <c r="AV51" s="82"/>
      <c r="AW51" s="79"/>
      <c r="AX51" s="80"/>
      <c r="AY51" s="81"/>
      <c r="AZ51" s="82"/>
      <c r="BA51" s="79"/>
      <c r="BB51" s="80"/>
      <c r="BC51" s="81"/>
      <c r="BD51" s="82"/>
      <c r="BE51" s="79"/>
      <c r="BF51" s="80"/>
      <c r="BG51" s="81"/>
      <c r="BH51" s="82"/>
      <c r="BI51" s="79"/>
      <c r="BJ51" s="80"/>
      <c r="BK51" s="81"/>
      <c r="BL51" s="82"/>
      <c r="BM51" s="79"/>
      <c r="BN51" s="80"/>
      <c r="BO51" s="81"/>
      <c r="BP51" s="82"/>
      <c r="BQ51" s="79"/>
      <c r="BR51" s="80"/>
      <c r="BS51" s="81"/>
      <c r="BT51" s="82"/>
      <c r="BU51" s="69">
        <f t="shared" si="0"/>
        <v>11</v>
      </c>
      <c r="BV51" s="117">
        <f t="shared" si="1"/>
        <v>10</v>
      </c>
      <c r="BW51" s="69">
        <f t="shared" si="2"/>
        <v>950</v>
      </c>
      <c r="CG51" s="5"/>
      <c r="CH51" s="5"/>
    </row>
    <row r="52" spans="1:86" s="2" customFormat="1" ht="9.75" customHeight="1">
      <c r="A52" s="133" t="s">
        <v>247</v>
      </c>
      <c r="B52" s="75"/>
      <c r="C52" s="163"/>
      <c r="D52" s="75"/>
      <c r="E52" s="162"/>
      <c r="F52" s="164"/>
      <c r="G52" s="142"/>
      <c r="H52" s="161">
        <v>9</v>
      </c>
      <c r="I52" s="147"/>
      <c r="J52" s="156">
        <f t="shared" si="3"/>
        <v>1</v>
      </c>
      <c r="K52" s="157">
        <f t="shared" si="4"/>
        <v>0</v>
      </c>
      <c r="L52" s="158">
        <f t="shared" si="5"/>
        <v>9</v>
      </c>
      <c r="M52" s="79"/>
      <c r="N52" s="80"/>
      <c r="O52" s="79"/>
      <c r="P52" s="80"/>
      <c r="Q52" s="79"/>
      <c r="R52" s="80"/>
      <c r="S52" s="79"/>
      <c r="T52" s="80"/>
      <c r="U52" s="79"/>
      <c r="V52" s="80"/>
      <c r="W52" s="79"/>
      <c r="X52" s="80"/>
      <c r="Y52" s="79"/>
      <c r="Z52" s="80"/>
      <c r="AA52" s="79"/>
      <c r="AB52" s="80"/>
      <c r="AC52" s="79"/>
      <c r="AD52" s="80"/>
      <c r="AE52" s="79"/>
      <c r="AF52" s="80"/>
      <c r="AG52" s="79"/>
      <c r="AH52" s="80"/>
      <c r="AI52" s="79"/>
      <c r="AJ52" s="80"/>
      <c r="AK52" s="79"/>
      <c r="AL52" s="80"/>
      <c r="AM52" s="79"/>
      <c r="AN52" s="80"/>
      <c r="AO52" s="79"/>
      <c r="AP52" s="80"/>
      <c r="AQ52" s="79"/>
      <c r="AR52" s="80"/>
      <c r="AS52" s="79">
        <v>20</v>
      </c>
      <c r="AT52" s="80"/>
      <c r="AU52" s="81">
        <v>1</v>
      </c>
      <c r="AV52" s="82"/>
      <c r="AW52" s="79"/>
      <c r="AX52" s="80"/>
      <c r="AY52" s="81">
        <v>25</v>
      </c>
      <c r="AZ52" s="82"/>
      <c r="BA52" s="79"/>
      <c r="BB52" s="80"/>
      <c r="BC52" s="81"/>
      <c r="BD52" s="82"/>
      <c r="BE52" s="79">
        <v>29</v>
      </c>
      <c r="BF52" s="80"/>
      <c r="BG52" s="81">
        <v>57</v>
      </c>
      <c r="BH52" s="82"/>
      <c r="BI52" s="79"/>
      <c r="BJ52" s="80"/>
      <c r="BK52" s="81"/>
      <c r="BL52" s="82"/>
      <c r="BM52" s="79"/>
      <c r="BN52" s="80"/>
      <c r="BO52" s="81"/>
      <c r="BP52" s="82"/>
      <c r="BQ52" s="79"/>
      <c r="BR52" s="80"/>
      <c r="BS52" s="81"/>
      <c r="BT52" s="82"/>
      <c r="BU52" s="69">
        <f t="shared" si="0"/>
        <v>5</v>
      </c>
      <c r="BV52" s="117">
        <f t="shared" si="1"/>
        <v>0</v>
      </c>
      <c r="BW52" s="69">
        <f t="shared" si="2"/>
        <v>132</v>
      </c>
      <c r="CG52" s="5"/>
      <c r="CH52" s="5"/>
    </row>
    <row r="53" spans="1:86" s="2" customFormat="1" ht="9.75" customHeight="1">
      <c r="A53" s="133" t="s">
        <v>141</v>
      </c>
      <c r="B53" s="75">
        <v>90</v>
      </c>
      <c r="C53" s="147"/>
      <c r="D53" s="75">
        <v>90</v>
      </c>
      <c r="E53" s="162"/>
      <c r="F53" s="164">
        <v>90</v>
      </c>
      <c r="G53" s="142"/>
      <c r="H53" s="161"/>
      <c r="I53" s="147"/>
      <c r="J53" s="156">
        <f t="shared" si="3"/>
        <v>3</v>
      </c>
      <c r="K53" s="157">
        <f t="shared" si="4"/>
        <v>0</v>
      </c>
      <c r="L53" s="158">
        <f t="shared" si="5"/>
        <v>270</v>
      </c>
      <c r="M53" s="79">
        <v>90</v>
      </c>
      <c r="N53" s="80"/>
      <c r="O53" s="79">
        <v>90</v>
      </c>
      <c r="P53" s="80"/>
      <c r="Q53" s="79">
        <v>90</v>
      </c>
      <c r="R53" s="80"/>
      <c r="S53" s="79">
        <v>85</v>
      </c>
      <c r="T53" s="80"/>
      <c r="U53" s="79">
        <v>90</v>
      </c>
      <c r="V53" s="80"/>
      <c r="W53" s="79">
        <v>90</v>
      </c>
      <c r="X53" s="80"/>
      <c r="Y53" s="79">
        <v>90</v>
      </c>
      <c r="Z53" s="80"/>
      <c r="AA53" s="79">
        <v>90</v>
      </c>
      <c r="AB53" s="80"/>
      <c r="AC53" s="79">
        <v>90</v>
      </c>
      <c r="AD53" s="80"/>
      <c r="AE53" s="79">
        <v>90</v>
      </c>
      <c r="AF53" s="80"/>
      <c r="AG53" s="79">
        <v>90</v>
      </c>
      <c r="AH53" s="80"/>
      <c r="AI53" s="79">
        <v>90</v>
      </c>
      <c r="AJ53" s="80"/>
      <c r="AK53" s="79">
        <v>90</v>
      </c>
      <c r="AL53" s="80"/>
      <c r="AM53" s="79">
        <v>90</v>
      </c>
      <c r="AN53" s="80"/>
      <c r="AO53" s="79">
        <v>90</v>
      </c>
      <c r="AP53" s="80"/>
      <c r="AQ53" s="79">
        <v>90</v>
      </c>
      <c r="AR53" s="80"/>
      <c r="AS53" s="79">
        <v>90</v>
      </c>
      <c r="AT53" s="80"/>
      <c r="AU53" s="81">
        <v>90</v>
      </c>
      <c r="AV53" s="82"/>
      <c r="AW53" s="79">
        <v>30</v>
      </c>
      <c r="AX53" s="80"/>
      <c r="AY53" s="81">
        <v>90</v>
      </c>
      <c r="AZ53" s="82"/>
      <c r="BA53" s="79">
        <v>90</v>
      </c>
      <c r="BB53" s="80"/>
      <c r="BC53" s="81">
        <v>90</v>
      </c>
      <c r="BD53" s="82"/>
      <c r="BE53" s="79">
        <v>90</v>
      </c>
      <c r="BF53" s="80"/>
      <c r="BG53" s="81">
        <v>90</v>
      </c>
      <c r="BH53" s="82"/>
      <c r="BI53" s="79">
        <v>90</v>
      </c>
      <c r="BJ53" s="80"/>
      <c r="BK53" s="81">
        <v>90</v>
      </c>
      <c r="BL53" s="82"/>
      <c r="BM53" s="79">
        <v>90</v>
      </c>
      <c r="BN53" s="80"/>
      <c r="BO53" s="81">
        <v>90</v>
      </c>
      <c r="BP53" s="82"/>
      <c r="BQ53" s="79">
        <v>90</v>
      </c>
      <c r="BR53" s="80"/>
      <c r="BS53" s="81">
        <v>90</v>
      </c>
      <c r="BT53" s="82"/>
      <c r="BU53" s="69">
        <f t="shared" si="0"/>
        <v>30</v>
      </c>
      <c r="BV53" s="117">
        <f t="shared" si="1"/>
        <v>0</v>
      </c>
      <c r="BW53" s="69">
        <f t="shared" si="2"/>
        <v>2635</v>
      </c>
      <c r="CG53" s="5"/>
      <c r="CH53" s="5"/>
    </row>
    <row r="54" spans="1:86" s="2" customFormat="1" ht="9.75" customHeight="1">
      <c r="A54" s="133" t="s">
        <v>228</v>
      </c>
      <c r="B54" s="75"/>
      <c r="C54" s="147"/>
      <c r="D54" s="75"/>
      <c r="E54" s="162"/>
      <c r="F54" s="164"/>
      <c r="G54" s="142"/>
      <c r="H54" s="161"/>
      <c r="I54" s="147"/>
      <c r="J54" s="156">
        <f t="shared" si="3"/>
        <v>0</v>
      </c>
      <c r="K54" s="157">
        <f t="shared" si="4"/>
        <v>0</v>
      </c>
      <c r="L54" s="158">
        <f t="shared" si="5"/>
        <v>0</v>
      </c>
      <c r="M54" s="79"/>
      <c r="N54" s="80"/>
      <c r="O54" s="79"/>
      <c r="P54" s="80"/>
      <c r="Q54" s="79"/>
      <c r="R54" s="80"/>
      <c r="S54" s="79"/>
      <c r="T54" s="80"/>
      <c r="U54" s="79"/>
      <c r="V54" s="80"/>
      <c r="W54" s="79"/>
      <c r="X54" s="80"/>
      <c r="Y54" s="79"/>
      <c r="Z54" s="80"/>
      <c r="AA54" s="79"/>
      <c r="AB54" s="80"/>
      <c r="AC54" s="79"/>
      <c r="AD54" s="80"/>
      <c r="AE54" s="79"/>
      <c r="AF54" s="80"/>
      <c r="AG54" s="79"/>
      <c r="AH54" s="80"/>
      <c r="AI54" s="79"/>
      <c r="AJ54" s="80"/>
      <c r="AK54" s="79"/>
      <c r="AL54" s="80"/>
      <c r="AM54" s="79"/>
      <c r="AN54" s="80"/>
      <c r="AO54" s="79"/>
      <c r="AP54" s="80"/>
      <c r="AQ54" s="79"/>
      <c r="AR54" s="80"/>
      <c r="AS54" s="79"/>
      <c r="AT54" s="80"/>
      <c r="AU54" s="81"/>
      <c r="AV54" s="82"/>
      <c r="AW54" s="79"/>
      <c r="AX54" s="80"/>
      <c r="AY54" s="81"/>
      <c r="AZ54" s="82"/>
      <c r="BA54" s="79"/>
      <c r="BB54" s="80"/>
      <c r="BC54" s="81"/>
      <c r="BD54" s="82"/>
      <c r="BE54" s="79"/>
      <c r="BF54" s="80"/>
      <c r="BG54" s="81"/>
      <c r="BH54" s="82"/>
      <c r="BI54" s="79"/>
      <c r="BJ54" s="80"/>
      <c r="BK54" s="81"/>
      <c r="BL54" s="82"/>
      <c r="BM54" s="79"/>
      <c r="BN54" s="80"/>
      <c r="BO54" s="81"/>
      <c r="BP54" s="82"/>
      <c r="BQ54" s="79"/>
      <c r="BR54" s="80"/>
      <c r="BS54" s="81"/>
      <c r="BT54" s="82"/>
      <c r="BU54" s="69">
        <f t="shared" si="0"/>
        <v>0</v>
      </c>
      <c r="BV54" s="117">
        <f t="shared" si="1"/>
        <v>0</v>
      </c>
      <c r="BW54" s="69">
        <f t="shared" si="2"/>
        <v>0</v>
      </c>
      <c r="CG54" s="5"/>
      <c r="CH54" s="5"/>
    </row>
    <row r="55" spans="1:86" s="2" customFormat="1" ht="9.75" customHeight="1">
      <c r="A55" s="133" t="s">
        <v>185</v>
      </c>
      <c r="B55" s="75"/>
      <c r="C55" s="147"/>
      <c r="D55" s="75"/>
      <c r="E55" s="142"/>
      <c r="F55" s="164"/>
      <c r="G55" s="142"/>
      <c r="H55" s="161"/>
      <c r="I55" s="147"/>
      <c r="J55" s="156">
        <f t="shared" si="3"/>
        <v>0</v>
      </c>
      <c r="K55" s="157">
        <f t="shared" si="4"/>
        <v>0</v>
      </c>
      <c r="L55" s="158">
        <f t="shared" si="5"/>
        <v>0</v>
      </c>
      <c r="M55" s="79"/>
      <c r="N55" s="80"/>
      <c r="O55" s="79"/>
      <c r="P55" s="80"/>
      <c r="Q55" s="79"/>
      <c r="R55" s="80"/>
      <c r="S55" s="79"/>
      <c r="T55" s="80"/>
      <c r="U55" s="79"/>
      <c r="V55" s="80"/>
      <c r="W55" s="79"/>
      <c r="X55" s="80"/>
      <c r="Y55" s="79"/>
      <c r="Z55" s="80"/>
      <c r="AA55" s="79"/>
      <c r="AB55" s="80"/>
      <c r="AC55" s="79"/>
      <c r="AD55" s="80"/>
      <c r="AE55" s="79"/>
      <c r="AF55" s="80"/>
      <c r="AG55" s="79"/>
      <c r="AH55" s="80"/>
      <c r="AI55" s="79"/>
      <c r="AJ55" s="80"/>
      <c r="AK55" s="79"/>
      <c r="AL55" s="80"/>
      <c r="AM55" s="79"/>
      <c r="AN55" s="80"/>
      <c r="AO55" s="79"/>
      <c r="AP55" s="80"/>
      <c r="AQ55" s="79"/>
      <c r="AR55" s="80"/>
      <c r="AS55" s="79"/>
      <c r="AT55" s="80"/>
      <c r="AU55" s="81"/>
      <c r="AV55" s="82"/>
      <c r="AW55" s="79"/>
      <c r="AX55" s="80"/>
      <c r="AY55" s="81"/>
      <c r="AZ55" s="82"/>
      <c r="BA55" s="79"/>
      <c r="BB55" s="80"/>
      <c r="BC55" s="81"/>
      <c r="BD55" s="82"/>
      <c r="BE55" s="79"/>
      <c r="BF55" s="80"/>
      <c r="BG55" s="81"/>
      <c r="BH55" s="82"/>
      <c r="BI55" s="79"/>
      <c r="BJ55" s="80"/>
      <c r="BK55" s="81"/>
      <c r="BL55" s="82"/>
      <c r="BM55" s="79"/>
      <c r="BN55" s="80"/>
      <c r="BO55" s="81"/>
      <c r="BP55" s="82"/>
      <c r="BQ55" s="79"/>
      <c r="BR55" s="80"/>
      <c r="BS55" s="81"/>
      <c r="BT55" s="82"/>
      <c r="BU55" s="69">
        <f t="shared" si="0"/>
        <v>0</v>
      </c>
      <c r="BV55" s="117">
        <f t="shared" si="1"/>
        <v>0</v>
      </c>
      <c r="BW55" s="69">
        <f t="shared" si="2"/>
        <v>0</v>
      </c>
      <c r="CG55" s="5"/>
      <c r="CH55" s="5"/>
    </row>
    <row r="56" spans="1:86" s="2" customFormat="1" ht="9.75" customHeight="1">
      <c r="A56" s="133" t="s">
        <v>46</v>
      </c>
      <c r="B56" s="75">
        <v>90</v>
      </c>
      <c r="C56" s="147"/>
      <c r="D56" s="75">
        <v>90</v>
      </c>
      <c r="E56" s="162"/>
      <c r="F56" s="164">
        <v>90</v>
      </c>
      <c r="G56" s="142"/>
      <c r="H56" s="161">
        <v>35</v>
      </c>
      <c r="I56" s="147"/>
      <c r="J56" s="156">
        <f t="shared" si="3"/>
        <v>4</v>
      </c>
      <c r="K56" s="157">
        <f t="shared" si="4"/>
        <v>0</v>
      </c>
      <c r="L56" s="158">
        <f t="shared" si="5"/>
        <v>305</v>
      </c>
      <c r="M56" s="79">
        <v>74</v>
      </c>
      <c r="N56" s="80">
        <v>1</v>
      </c>
      <c r="O56" s="79">
        <v>80</v>
      </c>
      <c r="P56" s="80"/>
      <c r="Q56" s="79">
        <v>88</v>
      </c>
      <c r="R56" s="80"/>
      <c r="S56" s="79">
        <v>90</v>
      </c>
      <c r="T56" s="80"/>
      <c r="U56" s="79">
        <v>90</v>
      </c>
      <c r="V56" s="80"/>
      <c r="W56" s="79">
        <v>90</v>
      </c>
      <c r="X56" s="80"/>
      <c r="Y56" s="79">
        <v>89</v>
      </c>
      <c r="Z56" s="80"/>
      <c r="AA56" s="79">
        <v>90</v>
      </c>
      <c r="AB56" s="80"/>
      <c r="AC56" s="79">
        <v>87</v>
      </c>
      <c r="AD56" s="80"/>
      <c r="AE56" s="79">
        <v>90</v>
      </c>
      <c r="AF56" s="80"/>
      <c r="AG56" s="79">
        <v>90</v>
      </c>
      <c r="AH56" s="80"/>
      <c r="AI56" s="79">
        <v>90</v>
      </c>
      <c r="AJ56" s="80"/>
      <c r="AK56" s="79">
        <v>90</v>
      </c>
      <c r="AL56" s="80"/>
      <c r="AM56" s="79">
        <v>90</v>
      </c>
      <c r="AN56" s="80"/>
      <c r="AO56" s="79">
        <v>90</v>
      </c>
      <c r="AP56" s="80"/>
      <c r="AQ56" s="79">
        <v>90</v>
      </c>
      <c r="AR56" s="80"/>
      <c r="AS56" s="79">
        <v>90</v>
      </c>
      <c r="AT56" s="80"/>
      <c r="AU56" s="81">
        <v>90</v>
      </c>
      <c r="AV56" s="82"/>
      <c r="AW56" s="79">
        <v>90</v>
      </c>
      <c r="AX56" s="80"/>
      <c r="AY56" s="81">
        <v>90</v>
      </c>
      <c r="AZ56" s="82"/>
      <c r="BA56" s="79">
        <v>45</v>
      </c>
      <c r="BB56" s="80"/>
      <c r="BC56" s="81">
        <v>88</v>
      </c>
      <c r="BD56" s="82"/>
      <c r="BE56" s="79"/>
      <c r="BF56" s="80"/>
      <c r="BG56" s="81">
        <v>90</v>
      </c>
      <c r="BH56" s="82"/>
      <c r="BI56" s="79">
        <v>90</v>
      </c>
      <c r="BJ56" s="80">
        <v>1</v>
      </c>
      <c r="BK56" s="81">
        <v>79</v>
      </c>
      <c r="BL56" s="82"/>
      <c r="BM56" s="79">
        <v>90</v>
      </c>
      <c r="BN56" s="80"/>
      <c r="BO56" s="81">
        <v>90</v>
      </c>
      <c r="BP56" s="82"/>
      <c r="BQ56" s="79">
        <v>90</v>
      </c>
      <c r="BR56" s="80"/>
      <c r="BS56" s="81">
        <v>90</v>
      </c>
      <c r="BT56" s="82">
        <v>1</v>
      </c>
      <c r="BU56" s="69">
        <f t="shared" si="0"/>
        <v>29</v>
      </c>
      <c r="BV56" s="117">
        <f t="shared" si="1"/>
        <v>3</v>
      </c>
      <c r="BW56" s="69">
        <f t="shared" si="2"/>
        <v>2520</v>
      </c>
      <c r="CG56" s="5"/>
      <c r="CH56" s="5"/>
    </row>
    <row r="57" spans="1:86" s="2" customFormat="1" ht="10.5" customHeight="1">
      <c r="A57" s="133" t="s">
        <v>245</v>
      </c>
      <c r="B57" s="75"/>
      <c r="C57" s="163"/>
      <c r="D57" s="75"/>
      <c r="E57" s="162"/>
      <c r="F57" s="164"/>
      <c r="G57" s="142"/>
      <c r="H57" s="161"/>
      <c r="I57" s="147"/>
      <c r="J57" s="156">
        <f t="shared" si="3"/>
        <v>0</v>
      </c>
      <c r="K57" s="157">
        <f t="shared" si="4"/>
        <v>0</v>
      </c>
      <c r="L57" s="158">
        <f t="shared" si="5"/>
        <v>0</v>
      </c>
      <c r="M57" s="79"/>
      <c r="N57" s="80"/>
      <c r="O57" s="79"/>
      <c r="P57" s="80"/>
      <c r="Q57" s="79"/>
      <c r="R57" s="80"/>
      <c r="S57" s="79"/>
      <c r="T57" s="80"/>
      <c r="U57" s="79"/>
      <c r="V57" s="80"/>
      <c r="W57" s="79"/>
      <c r="X57" s="80"/>
      <c r="Y57" s="79"/>
      <c r="Z57" s="80"/>
      <c r="AA57" s="79"/>
      <c r="AB57" s="80"/>
      <c r="AC57" s="79"/>
      <c r="AD57" s="80"/>
      <c r="AE57" s="79"/>
      <c r="AF57" s="80"/>
      <c r="AG57" s="79"/>
      <c r="AH57" s="80"/>
      <c r="AI57" s="79"/>
      <c r="AJ57" s="80"/>
      <c r="AK57" s="79"/>
      <c r="AL57" s="80"/>
      <c r="AM57" s="79"/>
      <c r="AN57" s="80"/>
      <c r="AO57" s="79"/>
      <c r="AP57" s="80"/>
      <c r="AQ57" s="79"/>
      <c r="AR57" s="80"/>
      <c r="AS57" s="79">
        <v>87</v>
      </c>
      <c r="AT57" s="80"/>
      <c r="AU57" s="81">
        <v>70</v>
      </c>
      <c r="AV57" s="82"/>
      <c r="AW57" s="79"/>
      <c r="AX57" s="80"/>
      <c r="AY57" s="81">
        <v>1</v>
      </c>
      <c r="AZ57" s="82"/>
      <c r="BA57" s="79"/>
      <c r="BB57" s="80"/>
      <c r="BC57" s="81"/>
      <c r="BD57" s="82"/>
      <c r="BE57" s="79"/>
      <c r="BF57" s="80"/>
      <c r="BG57" s="81"/>
      <c r="BH57" s="82"/>
      <c r="BI57" s="79"/>
      <c r="BJ57" s="80"/>
      <c r="BK57" s="81"/>
      <c r="BL57" s="82"/>
      <c r="BM57" s="79">
        <v>71</v>
      </c>
      <c r="BN57" s="80"/>
      <c r="BO57" s="81"/>
      <c r="BP57" s="82"/>
      <c r="BQ57" s="79">
        <v>3</v>
      </c>
      <c r="BR57" s="80"/>
      <c r="BS57" s="81">
        <v>6</v>
      </c>
      <c r="BT57" s="82"/>
      <c r="BU57" s="69">
        <f t="shared" si="0"/>
        <v>6</v>
      </c>
      <c r="BV57" s="117">
        <f t="shared" si="1"/>
        <v>0</v>
      </c>
      <c r="BW57" s="69">
        <f t="shared" si="2"/>
        <v>238</v>
      </c>
      <c r="CG57" s="5"/>
      <c r="CH57" s="5"/>
    </row>
    <row r="58" spans="1:86" s="2" customFormat="1" ht="9.75" customHeight="1">
      <c r="A58" s="133" t="s">
        <v>246</v>
      </c>
      <c r="B58" s="75"/>
      <c r="C58" s="163"/>
      <c r="D58" s="75"/>
      <c r="E58" s="162"/>
      <c r="F58" s="164"/>
      <c r="G58" s="142"/>
      <c r="H58" s="161"/>
      <c r="I58" s="147"/>
      <c r="J58" s="156">
        <f t="shared" si="3"/>
        <v>0</v>
      </c>
      <c r="K58" s="157">
        <f t="shared" si="4"/>
        <v>0</v>
      </c>
      <c r="L58" s="158">
        <f t="shared" si="5"/>
        <v>0</v>
      </c>
      <c r="M58" s="79"/>
      <c r="N58" s="80"/>
      <c r="O58" s="79"/>
      <c r="P58" s="80"/>
      <c r="Q58" s="79"/>
      <c r="R58" s="80"/>
      <c r="S58" s="79"/>
      <c r="T58" s="80"/>
      <c r="U58" s="79"/>
      <c r="V58" s="80"/>
      <c r="W58" s="79"/>
      <c r="X58" s="80"/>
      <c r="Y58" s="79"/>
      <c r="Z58" s="80"/>
      <c r="AA58" s="79"/>
      <c r="AB58" s="80"/>
      <c r="AC58" s="79"/>
      <c r="AD58" s="80"/>
      <c r="AE58" s="79"/>
      <c r="AF58" s="80"/>
      <c r="AG58" s="79"/>
      <c r="AH58" s="80"/>
      <c r="AI58" s="79"/>
      <c r="AJ58" s="80"/>
      <c r="AK58" s="79"/>
      <c r="AL58" s="80"/>
      <c r="AM58" s="79"/>
      <c r="AN58" s="80"/>
      <c r="AO58" s="79"/>
      <c r="AP58" s="80"/>
      <c r="AQ58" s="79"/>
      <c r="AR58" s="80"/>
      <c r="AS58" s="79">
        <v>3</v>
      </c>
      <c r="AT58" s="80"/>
      <c r="AU58" s="81"/>
      <c r="AV58" s="82"/>
      <c r="AW58" s="79">
        <v>5</v>
      </c>
      <c r="AX58" s="80"/>
      <c r="AY58" s="81"/>
      <c r="AZ58" s="82"/>
      <c r="BA58" s="79"/>
      <c r="BB58" s="80"/>
      <c r="BC58" s="81"/>
      <c r="BD58" s="82"/>
      <c r="BE58" s="79"/>
      <c r="BF58" s="80"/>
      <c r="BG58" s="81"/>
      <c r="BH58" s="82"/>
      <c r="BI58" s="79"/>
      <c r="BJ58" s="80"/>
      <c r="BK58" s="81"/>
      <c r="BL58" s="82"/>
      <c r="BM58" s="79"/>
      <c r="BN58" s="80"/>
      <c r="BO58" s="81"/>
      <c r="BP58" s="82"/>
      <c r="BQ58" s="79"/>
      <c r="BR58" s="80"/>
      <c r="BS58" s="81"/>
      <c r="BT58" s="82"/>
      <c r="BU58" s="69">
        <f t="shared" si="0"/>
        <v>2</v>
      </c>
      <c r="BV58" s="117">
        <f t="shared" si="1"/>
        <v>0</v>
      </c>
      <c r="BW58" s="69">
        <f t="shared" si="2"/>
        <v>8</v>
      </c>
      <c r="CG58" s="5"/>
      <c r="CH58" s="5"/>
    </row>
    <row r="59" spans="1:86" s="2" customFormat="1" ht="9.75" customHeight="1">
      <c r="A59" s="179" t="s">
        <v>111</v>
      </c>
      <c r="B59" s="75"/>
      <c r="C59" s="147"/>
      <c r="D59" s="75"/>
      <c r="E59" s="142"/>
      <c r="F59" s="151"/>
      <c r="G59" s="142"/>
      <c r="H59" s="141"/>
      <c r="I59" s="147"/>
      <c r="J59" s="156">
        <f t="shared" si="3"/>
        <v>0</v>
      </c>
      <c r="K59" s="157">
        <f t="shared" si="4"/>
        <v>0</v>
      </c>
      <c r="L59" s="158">
        <f t="shared" si="5"/>
        <v>0</v>
      </c>
      <c r="M59" s="79"/>
      <c r="N59" s="80"/>
      <c r="O59" s="79"/>
      <c r="P59" s="80"/>
      <c r="Q59" s="79"/>
      <c r="R59" s="80"/>
      <c r="S59" s="79"/>
      <c r="T59" s="80"/>
      <c r="U59" s="79"/>
      <c r="V59" s="80"/>
      <c r="W59" s="79"/>
      <c r="X59" s="80"/>
      <c r="Y59" s="79"/>
      <c r="Z59" s="80"/>
      <c r="AA59" s="79"/>
      <c r="AB59" s="80"/>
      <c r="AC59" s="79"/>
      <c r="AD59" s="80"/>
      <c r="AE59" s="79"/>
      <c r="AF59" s="80"/>
      <c r="AG59" s="79"/>
      <c r="AH59" s="80"/>
      <c r="AI59" s="79"/>
      <c r="AJ59" s="80"/>
      <c r="AK59" s="79"/>
      <c r="AL59" s="80"/>
      <c r="AM59" s="79"/>
      <c r="AN59" s="80"/>
      <c r="AO59" s="79"/>
      <c r="AP59" s="80"/>
      <c r="AQ59" s="79"/>
      <c r="AR59" s="80"/>
      <c r="AS59" s="79"/>
      <c r="AT59" s="80"/>
      <c r="AU59" s="81"/>
      <c r="AV59" s="82"/>
      <c r="AW59" s="79"/>
      <c r="AX59" s="80"/>
      <c r="AY59" s="81"/>
      <c r="AZ59" s="82"/>
      <c r="BA59" s="79"/>
      <c r="BB59" s="80"/>
      <c r="BC59" s="81"/>
      <c r="BD59" s="82"/>
      <c r="BE59" s="79"/>
      <c r="BF59" s="80"/>
      <c r="BG59" s="81"/>
      <c r="BH59" s="82"/>
      <c r="BI59" s="79"/>
      <c r="BJ59" s="80"/>
      <c r="BK59" s="81"/>
      <c r="BL59" s="82"/>
      <c r="BM59" s="79"/>
      <c r="BN59" s="80"/>
      <c r="BO59" s="81"/>
      <c r="BP59" s="82"/>
      <c r="BQ59" s="79"/>
      <c r="BR59" s="80"/>
      <c r="BS59" s="81"/>
      <c r="BT59" s="82"/>
      <c r="BU59" s="182"/>
      <c r="BV59" s="117">
        <f t="shared" si="1"/>
        <v>0</v>
      </c>
      <c r="BW59" s="69">
        <f t="shared" si="2"/>
        <v>0</v>
      </c>
      <c r="CG59" s="5"/>
      <c r="CH59" s="5"/>
    </row>
    <row r="60" spans="1:86" s="2" customFormat="1" ht="9.75" customHeight="1">
      <c r="A60" s="133" t="s">
        <v>201</v>
      </c>
      <c r="B60" s="75"/>
      <c r="C60" s="147"/>
      <c r="D60" s="75"/>
      <c r="E60" s="142"/>
      <c r="F60" s="164"/>
      <c r="G60" s="142"/>
      <c r="H60" s="161"/>
      <c r="I60" s="147"/>
      <c r="J60" s="156">
        <f t="shared" si="3"/>
        <v>0</v>
      </c>
      <c r="K60" s="157">
        <f t="shared" si="4"/>
        <v>0</v>
      </c>
      <c r="L60" s="158">
        <f t="shared" si="5"/>
        <v>0</v>
      </c>
      <c r="M60" s="79"/>
      <c r="N60" s="80"/>
      <c r="O60" s="79"/>
      <c r="P60" s="80"/>
      <c r="Q60" s="79"/>
      <c r="R60" s="80"/>
      <c r="S60" s="79"/>
      <c r="T60" s="80"/>
      <c r="U60" s="79"/>
      <c r="V60" s="80"/>
      <c r="W60" s="79"/>
      <c r="X60" s="80"/>
      <c r="Y60" s="79"/>
      <c r="Z60" s="80"/>
      <c r="AA60" s="79"/>
      <c r="AB60" s="80"/>
      <c r="AC60" s="79"/>
      <c r="AD60" s="80"/>
      <c r="AE60" s="79"/>
      <c r="AF60" s="80"/>
      <c r="AG60" s="79"/>
      <c r="AH60" s="80"/>
      <c r="AI60" s="79"/>
      <c r="AJ60" s="80"/>
      <c r="AK60" s="79"/>
      <c r="AL60" s="80"/>
      <c r="AM60" s="79"/>
      <c r="AN60" s="80"/>
      <c r="AO60" s="79"/>
      <c r="AP60" s="80"/>
      <c r="AQ60" s="79"/>
      <c r="AR60" s="80"/>
      <c r="AS60" s="79"/>
      <c r="AT60" s="80"/>
      <c r="AU60" s="81"/>
      <c r="AV60" s="82"/>
      <c r="AW60" s="79"/>
      <c r="AX60" s="80"/>
      <c r="AY60" s="81"/>
      <c r="AZ60" s="82"/>
      <c r="BA60" s="79"/>
      <c r="BB60" s="80"/>
      <c r="BC60" s="81"/>
      <c r="BD60" s="82"/>
      <c r="BE60" s="79"/>
      <c r="BF60" s="80"/>
      <c r="BG60" s="81"/>
      <c r="BH60" s="82"/>
      <c r="BI60" s="79"/>
      <c r="BJ60" s="80"/>
      <c r="BK60" s="81"/>
      <c r="BL60" s="82"/>
      <c r="BM60" s="79"/>
      <c r="BN60" s="80"/>
      <c r="BO60" s="81"/>
      <c r="BP60" s="82"/>
      <c r="BQ60" s="79"/>
      <c r="BR60" s="80"/>
      <c r="BS60" s="81"/>
      <c r="BT60" s="82"/>
      <c r="BU60" s="69">
        <f>COUNT(M60,O60,Q60,S60,U60,W60,Y60,AA60,AC60,AE60,AG60,AI60,AK60,AM60,AO60,AQ60,AS60,AU60,AW60,AY60,BA60,BC60,BE60,BG60,BI60,BK60,BM60,BO60,BQ60,BS60)</f>
        <v>0</v>
      </c>
      <c r="BV60" s="117">
        <f t="shared" si="1"/>
        <v>0</v>
      </c>
      <c r="BW60" s="69">
        <f t="shared" si="2"/>
        <v>0</v>
      </c>
      <c r="CG60" s="5"/>
      <c r="CH60" s="5"/>
    </row>
    <row r="61" spans="1:86" s="2" customFormat="1" ht="9.75" customHeight="1">
      <c r="A61" s="133" t="s">
        <v>236</v>
      </c>
      <c r="B61" s="75"/>
      <c r="C61" s="147"/>
      <c r="D61" s="75"/>
      <c r="E61" s="142"/>
      <c r="F61" s="164"/>
      <c r="G61" s="142"/>
      <c r="H61" s="161"/>
      <c r="I61" s="147"/>
      <c r="J61" s="156">
        <f t="shared" si="3"/>
        <v>0</v>
      </c>
      <c r="K61" s="157">
        <f t="shared" si="4"/>
        <v>0</v>
      </c>
      <c r="L61" s="158">
        <f t="shared" si="5"/>
        <v>0</v>
      </c>
      <c r="M61" s="79"/>
      <c r="N61" s="80"/>
      <c r="O61" s="79"/>
      <c r="P61" s="80"/>
      <c r="Q61" s="79"/>
      <c r="R61" s="80"/>
      <c r="S61" s="79"/>
      <c r="T61" s="80"/>
      <c r="U61" s="79"/>
      <c r="V61" s="80"/>
      <c r="W61" s="79"/>
      <c r="X61" s="80"/>
      <c r="Y61" s="79"/>
      <c r="Z61" s="80"/>
      <c r="AA61" s="79"/>
      <c r="AB61" s="80"/>
      <c r="AC61" s="79"/>
      <c r="AD61" s="80"/>
      <c r="AE61" s="79"/>
      <c r="AF61" s="80"/>
      <c r="AG61" s="79"/>
      <c r="AH61" s="80"/>
      <c r="AI61" s="79"/>
      <c r="AJ61" s="80"/>
      <c r="AK61" s="79"/>
      <c r="AL61" s="80"/>
      <c r="AM61" s="79"/>
      <c r="AN61" s="80"/>
      <c r="AO61" s="79"/>
      <c r="AP61" s="80"/>
      <c r="AQ61" s="79"/>
      <c r="AR61" s="80"/>
      <c r="AS61" s="79"/>
      <c r="AT61" s="80"/>
      <c r="AU61" s="81"/>
      <c r="AV61" s="82"/>
      <c r="AW61" s="79"/>
      <c r="AX61" s="80"/>
      <c r="AY61" s="81"/>
      <c r="AZ61" s="82"/>
      <c r="BA61" s="79"/>
      <c r="BB61" s="80"/>
      <c r="BC61" s="81"/>
      <c r="BD61" s="82"/>
      <c r="BE61" s="79"/>
      <c r="BF61" s="80"/>
      <c r="BG61" s="81"/>
      <c r="BH61" s="82"/>
      <c r="BI61" s="79"/>
      <c r="BJ61" s="80"/>
      <c r="BK61" s="81"/>
      <c r="BL61" s="82"/>
      <c r="BM61" s="79"/>
      <c r="BN61" s="80"/>
      <c r="BO61" s="81"/>
      <c r="BP61" s="82"/>
      <c r="BQ61" s="79"/>
      <c r="BR61" s="80"/>
      <c r="BS61" s="81"/>
      <c r="BT61" s="82"/>
      <c r="BU61" s="69">
        <f>COUNT(M61,O61,Q61,S61,U61,W61,Y61,AA61,AC61,AE61,AG61,AI61,AK61,AM61,AO61,AQ61,AS61,AU61,AW61,AY61,BA61,BC61,BE61,BG61,BI61,BK61,BM61,BO61,BQ61,BS61)</f>
        <v>0</v>
      </c>
      <c r="BV61" s="117">
        <f t="shared" si="1"/>
        <v>0</v>
      </c>
      <c r="BW61" s="69">
        <f t="shared" si="2"/>
        <v>0</v>
      </c>
      <c r="CG61" s="5"/>
      <c r="CH61" s="5"/>
    </row>
    <row r="62" spans="1:86" s="2" customFormat="1" ht="9.75" customHeight="1">
      <c r="A62" s="133" t="s">
        <v>233</v>
      </c>
      <c r="B62" s="75"/>
      <c r="C62" s="147"/>
      <c r="D62" s="75"/>
      <c r="E62" s="142"/>
      <c r="F62" s="164"/>
      <c r="G62" s="142"/>
      <c r="H62" s="161"/>
      <c r="I62" s="147"/>
      <c r="J62" s="156">
        <f t="shared" si="3"/>
        <v>0</v>
      </c>
      <c r="K62" s="157">
        <f t="shared" si="4"/>
        <v>0</v>
      </c>
      <c r="L62" s="158">
        <f t="shared" si="5"/>
        <v>0</v>
      </c>
      <c r="M62" s="79"/>
      <c r="N62" s="80"/>
      <c r="O62" s="79"/>
      <c r="P62" s="80"/>
      <c r="Q62" s="79"/>
      <c r="R62" s="80"/>
      <c r="S62" s="79"/>
      <c r="T62" s="80"/>
      <c r="U62" s="79"/>
      <c r="V62" s="80"/>
      <c r="W62" s="79"/>
      <c r="X62" s="80"/>
      <c r="Y62" s="79"/>
      <c r="Z62" s="80"/>
      <c r="AA62" s="79"/>
      <c r="AB62" s="80"/>
      <c r="AC62" s="79"/>
      <c r="AD62" s="80"/>
      <c r="AE62" s="79"/>
      <c r="AF62" s="80"/>
      <c r="AG62" s="79"/>
      <c r="AH62" s="80"/>
      <c r="AI62" s="79"/>
      <c r="AJ62" s="80"/>
      <c r="AK62" s="79"/>
      <c r="AL62" s="80"/>
      <c r="AM62" s="79"/>
      <c r="AN62" s="80"/>
      <c r="AO62" s="79"/>
      <c r="AP62" s="80"/>
      <c r="AQ62" s="79"/>
      <c r="AR62" s="80"/>
      <c r="AS62" s="79"/>
      <c r="AT62" s="80"/>
      <c r="AU62" s="81"/>
      <c r="AV62" s="82"/>
      <c r="AW62" s="79"/>
      <c r="AX62" s="80"/>
      <c r="AY62" s="81"/>
      <c r="AZ62" s="82"/>
      <c r="BA62" s="79"/>
      <c r="BB62" s="80"/>
      <c r="BC62" s="81"/>
      <c r="BD62" s="82"/>
      <c r="BE62" s="79"/>
      <c r="BF62" s="80"/>
      <c r="BG62" s="81"/>
      <c r="BH62" s="82"/>
      <c r="BI62" s="79"/>
      <c r="BJ62" s="80"/>
      <c r="BK62" s="81"/>
      <c r="BL62" s="82"/>
      <c r="BM62" s="79"/>
      <c r="BN62" s="80"/>
      <c r="BO62" s="81"/>
      <c r="BP62" s="82"/>
      <c r="BQ62" s="79"/>
      <c r="BR62" s="80"/>
      <c r="BS62" s="81"/>
      <c r="BT62" s="82"/>
      <c r="BU62" s="69">
        <f>COUNT(M62,O62,Q62,S62,U62,W62,Y62,AA62,AC62,AE62,AG62,AI62,AK62,AM62,AO62,AQ62,AS62,AU62,AW62,AY62,BA62,BC62,BE62,BG62,BI62,BK62,BM62,BO62,BQ62,BS62)</f>
        <v>0</v>
      </c>
      <c r="BV62" s="117">
        <f t="shared" si="1"/>
        <v>0</v>
      </c>
      <c r="BW62" s="69">
        <f t="shared" si="2"/>
        <v>0</v>
      </c>
      <c r="CG62" s="5"/>
      <c r="CH62" s="5"/>
    </row>
    <row r="63" spans="1:86" s="2" customFormat="1" ht="9.75" customHeight="1">
      <c r="A63" s="133" t="s">
        <v>200</v>
      </c>
      <c r="B63" s="75"/>
      <c r="C63" s="147"/>
      <c r="D63" s="75"/>
      <c r="E63" s="142"/>
      <c r="F63" s="164"/>
      <c r="G63" s="142"/>
      <c r="H63" s="161"/>
      <c r="I63" s="147"/>
      <c r="J63" s="156">
        <f t="shared" si="3"/>
        <v>0</v>
      </c>
      <c r="K63" s="157">
        <f t="shared" si="4"/>
        <v>0</v>
      </c>
      <c r="L63" s="158">
        <f t="shared" si="5"/>
        <v>0</v>
      </c>
      <c r="M63" s="79"/>
      <c r="N63" s="80"/>
      <c r="O63" s="79"/>
      <c r="P63" s="80"/>
      <c r="Q63" s="79"/>
      <c r="R63" s="80"/>
      <c r="S63" s="79"/>
      <c r="T63" s="80"/>
      <c r="U63" s="79"/>
      <c r="V63" s="80"/>
      <c r="W63" s="79"/>
      <c r="X63" s="80"/>
      <c r="Y63" s="79"/>
      <c r="Z63" s="80"/>
      <c r="AA63" s="79"/>
      <c r="AB63" s="80"/>
      <c r="AC63" s="79"/>
      <c r="AD63" s="80"/>
      <c r="AE63" s="79"/>
      <c r="AF63" s="80"/>
      <c r="AG63" s="79"/>
      <c r="AH63" s="80"/>
      <c r="AI63" s="79"/>
      <c r="AJ63" s="80"/>
      <c r="AK63" s="79"/>
      <c r="AL63" s="80"/>
      <c r="AM63" s="79"/>
      <c r="AN63" s="80"/>
      <c r="AO63" s="79"/>
      <c r="AP63" s="80"/>
      <c r="AQ63" s="79"/>
      <c r="AR63" s="80"/>
      <c r="AS63" s="79"/>
      <c r="AT63" s="80"/>
      <c r="AU63" s="81"/>
      <c r="AV63" s="82"/>
      <c r="AW63" s="79"/>
      <c r="AX63" s="80"/>
      <c r="AY63" s="81"/>
      <c r="AZ63" s="82"/>
      <c r="BA63" s="79"/>
      <c r="BB63" s="80"/>
      <c r="BC63" s="81"/>
      <c r="BD63" s="82"/>
      <c r="BE63" s="79"/>
      <c r="BF63" s="80"/>
      <c r="BG63" s="81"/>
      <c r="BH63" s="82"/>
      <c r="BI63" s="79"/>
      <c r="BJ63" s="80"/>
      <c r="BK63" s="81"/>
      <c r="BL63" s="82"/>
      <c r="BM63" s="79"/>
      <c r="BN63" s="80"/>
      <c r="BO63" s="81"/>
      <c r="BP63" s="82"/>
      <c r="BQ63" s="79"/>
      <c r="BR63" s="80"/>
      <c r="BS63" s="81"/>
      <c r="BT63" s="82"/>
      <c r="BU63" s="69">
        <f>COUNT(M63,O63,Q63,S63,U63,W63,Y63,AA63,AC63,AE63,AG63,AI63,AK63,AM63,AO63,AQ63,AS63,AU63,AW63,AY63,BA63,BC63,BE63,BG63,BI63,BK63,BM63,BO63,BQ63,BS63)</f>
        <v>0</v>
      </c>
      <c r="BV63" s="117">
        <f t="shared" si="1"/>
        <v>0</v>
      </c>
      <c r="BW63" s="69">
        <f t="shared" si="2"/>
        <v>0</v>
      </c>
      <c r="CG63" s="5"/>
      <c r="CH63" s="5"/>
    </row>
    <row r="64" spans="1:86" s="2" customFormat="1" ht="9.75" customHeight="1" thickBot="1">
      <c r="A64" s="178" t="s">
        <v>240</v>
      </c>
      <c r="B64" s="94"/>
      <c r="C64" s="148"/>
      <c r="D64" s="94"/>
      <c r="E64" s="144"/>
      <c r="F64" s="180"/>
      <c r="G64" s="144"/>
      <c r="H64" s="180"/>
      <c r="I64" s="144"/>
      <c r="J64" s="181">
        <f t="shared" si="3"/>
        <v>0</v>
      </c>
      <c r="K64" s="159">
        <f t="shared" si="4"/>
        <v>0</v>
      </c>
      <c r="L64" s="160">
        <f t="shared" si="5"/>
        <v>0</v>
      </c>
      <c r="M64" s="94"/>
      <c r="N64" s="95"/>
      <c r="O64" s="94"/>
      <c r="P64" s="95"/>
      <c r="Q64" s="94"/>
      <c r="R64" s="95"/>
      <c r="S64" s="94"/>
      <c r="T64" s="95"/>
      <c r="U64" s="94"/>
      <c r="V64" s="95"/>
      <c r="W64" s="94"/>
      <c r="X64" s="95"/>
      <c r="Y64" s="94"/>
      <c r="Z64" s="95"/>
      <c r="AA64" s="94"/>
      <c r="AB64" s="95"/>
      <c r="AC64" s="94"/>
      <c r="AD64" s="95"/>
      <c r="AE64" s="94"/>
      <c r="AF64" s="95"/>
      <c r="AG64" s="94"/>
      <c r="AH64" s="95"/>
      <c r="AI64" s="94"/>
      <c r="AJ64" s="95"/>
      <c r="AK64" s="94"/>
      <c r="AL64" s="95"/>
      <c r="AM64" s="94"/>
      <c r="AN64" s="95"/>
      <c r="AO64" s="94"/>
      <c r="AP64" s="95"/>
      <c r="AQ64" s="94"/>
      <c r="AR64" s="95"/>
      <c r="AS64" s="94"/>
      <c r="AT64" s="95"/>
      <c r="AU64" s="96"/>
      <c r="AV64" s="97"/>
      <c r="AW64" s="94"/>
      <c r="AX64" s="95"/>
      <c r="AY64" s="96"/>
      <c r="AZ64" s="97"/>
      <c r="BA64" s="94"/>
      <c r="BB64" s="95"/>
      <c r="BC64" s="96"/>
      <c r="BD64" s="97"/>
      <c r="BE64" s="94"/>
      <c r="BF64" s="95"/>
      <c r="BG64" s="96"/>
      <c r="BH64" s="97"/>
      <c r="BI64" s="94"/>
      <c r="BJ64" s="95"/>
      <c r="BK64" s="96"/>
      <c r="BL64" s="97"/>
      <c r="BM64" s="94"/>
      <c r="BN64" s="95"/>
      <c r="BO64" s="96"/>
      <c r="BP64" s="97"/>
      <c r="BQ64" s="94"/>
      <c r="BR64" s="95"/>
      <c r="BS64" s="96"/>
      <c r="BT64" s="97"/>
      <c r="BU64" s="98">
        <f>COUNT(M64,O64,Q64,S64,U64,W64,Y64,AA64,AC64,AE64,AG64,AI64,AK64,AM64,AO64,AQ64,AS64,AU64,AW64,AY64,BA64,BC64,BE64,BG64,BI64,BK64,BM64,BO64,BQ64,BS64)</f>
        <v>0</v>
      </c>
      <c r="BV64" s="118">
        <f t="shared" si="1"/>
        <v>0</v>
      </c>
      <c r="BW64" s="98">
        <f t="shared" si="2"/>
        <v>0</v>
      </c>
      <c r="BX64" s="60"/>
      <c r="BY64" s="5"/>
      <c r="BZ64" s="5"/>
      <c r="CA64" s="5"/>
      <c r="CB64" s="5"/>
      <c r="CG64" s="5"/>
      <c r="CH64" s="5"/>
    </row>
    <row r="65" spans="1:86" s="2" customFormat="1" ht="9.75">
      <c r="A65" s="5"/>
      <c r="B65" s="11">
        <f>COUNT(B5:B64)</f>
        <v>13</v>
      </c>
      <c r="C65" s="11"/>
      <c r="D65" s="11">
        <f>COUNT(D5:D64)</f>
        <v>10</v>
      </c>
      <c r="E65" s="11"/>
      <c r="F65" s="11">
        <f>COUNT(F5:F64)</f>
        <v>13</v>
      </c>
      <c r="G65" s="11"/>
      <c r="H65" s="11">
        <f>COUNT(H5:H64)</f>
        <v>14</v>
      </c>
      <c r="I65" s="11"/>
      <c r="J65" s="11"/>
      <c r="K65" s="114">
        <f>SUM(K5:K64)</f>
        <v>6</v>
      </c>
      <c r="L65" s="11"/>
      <c r="M65" s="11">
        <f>COUNT(M5:M64)</f>
        <v>14</v>
      </c>
      <c r="N65" s="11"/>
      <c r="O65" s="11">
        <f>COUNT(O5:O64)</f>
        <v>14</v>
      </c>
      <c r="P65" s="11"/>
      <c r="Q65" s="11">
        <f>COUNT(Q5:Q64)</f>
        <v>14</v>
      </c>
      <c r="R65" s="11"/>
      <c r="S65" s="11">
        <f>COUNT(S5:S64)</f>
        <v>14</v>
      </c>
      <c r="T65" s="11"/>
      <c r="U65" s="11">
        <f>COUNT(U5:U64)</f>
        <v>14</v>
      </c>
      <c r="V65" s="11"/>
      <c r="W65" s="11">
        <f>COUNT(W5:W64)</f>
        <v>14</v>
      </c>
      <c r="X65" s="11"/>
      <c r="Y65" s="11">
        <f>COUNT(Y5:Y64)</f>
        <v>14</v>
      </c>
      <c r="Z65" s="11"/>
      <c r="AA65" s="11">
        <f>COUNT(AA5:AA64)</f>
        <v>14</v>
      </c>
      <c r="AB65" s="11"/>
      <c r="AC65" s="11">
        <f>COUNT(AC5:AC64)</f>
        <v>14</v>
      </c>
      <c r="AD65" s="11"/>
      <c r="AE65" s="11">
        <f>COUNT(AE5:AE64)</f>
        <v>14</v>
      </c>
      <c r="AF65" s="11"/>
      <c r="AG65" s="11">
        <f>COUNT(AG5:AG64)</f>
        <v>14</v>
      </c>
      <c r="AH65" s="11"/>
      <c r="AI65" s="11">
        <f>COUNT(AI5:AI64)</f>
        <v>13</v>
      </c>
      <c r="AJ65" s="11"/>
      <c r="AK65" s="11">
        <f>COUNT(AK5:AK64)</f>
        <v>13</v>
      </c>
      <c r="AL65" s="11"/>
      <c r="AM65" s="11">
        <f>COUNT(AM5:AM64)</f>
        <v>14</v>
      </c>
      <c r="AN65" s="11"/>
      <c r="AO65" s="11">
        <f>COUNT(AO5:AO64)</f>
        <v>12</v>
      </c>
      <c r="AP65" s="11"/>
      <c r="AQ65" s="11">
        <f>COUNT(AQ5:AQ64)</f>
        <v>13</v>
      </c>
      <c r="AR65" s="11"/>
      <c r="AS65" s="11">
        <f>COUNT(AS5:AS64)</f>
        <v>14</v>
      </c>
      <c r="AT65" s="11"/>
      <c r="AU65" s="11">
        <f>COUNT(AU5:AU64)</f>
        <v>14</v>
      </c>
      <c r="AV65" s="11"/>
      <c r="AW65" s="11">
        <f>COUNT(AW5:AW64)</f>
        <v>14</v>
      </c>
      <c r="AX65" s="11"/>
      <c r="AY65" s="11">
        <f>COUNT(AY5:AY64)</f>
        <v>14</v>
      </c>
      <c r="AZ65" s="11"/>
      <c r="BA65" s="11">
        <f>COUNT(BA5:BA64)</f>
        <v>14</v>
      </c>
      <c r="BB65" s="11"/>
      <c r="BC65" s="11">
        <f>COUNT(BC5:BC64)</f>
        <v>14</v>
      </c>
      <c r="BD65" s="11"/>
      <c r="BE65" s="11">
        <f>COUNT(BE5:BE64)</f>
        <v>14</v>
      </c>
      <c r="BF65" s="11"/>
      <c r="BG65" s="11">
        <f>COUNT(BG5:BG64)</f>
        <v>14</v>
      </c>
      <c r="BH65" s="11"/>
      <c r="BI65" s="11">
        <f>COUNT(BI5:BI64)</f>
        <v>14</v>
      </c>
      <c r="BJ65" s="11"/>
      <c r="BK65" s="11">
        <f>COUNT(BK5:BK64)</f>
        <v>14</v>
      </c>
      <c r="BL65" s="11"/>
      <c r="BM65" s="11">
        <f>COUNT(BM5:BM64)</f>
        <v>14</v>
      </c>
      <c r="BN65" s="11"/>
      <c r="BO65" s="11">
        <f>COUNT(BO5:BO64)</f>
        <v>14</v>
      </c>
      <c r="BP65" s="11"/>
      <c r="BQ65" s="11">
        <f>COUNT(BQ5:BQ64)</f>
        <v>14</v>
      </c>
      <c r="BR65" s="11"/>
      <c r="BS65" s="11">
        <f>COUNT(BS5:BS64)</f>
        <v>14</v>
      </c>
      <c r="BT65" s="11"/>
      <c r="BV65" s="114">
        <f>SUM(BV5:BV64)</f>
        <v>33</v>
      </c>
      <c r="BY65" s="5"/>
      <c r="BZ65" s="5"/>
      <c r="CA65" s="5"/>
      <c r="CB65" s="5"/>
      <c r="CG65" s="5"/>
      <c r="CH65" s="5"/>
    </row>
  </sheetData>
  <sheetProtection/>
  <autoFilter ref="A4:BW65">
    <sortState ref="A5:BW65">
      <sortCondition sortBy="value" ref="A5:A65"/>
    </sortState>
  </autoFilter>
  <mergeCells count="38">
    <mergeCell ref="BS3:BT3"/>
    <mergeCell ref="BU3:BW3"/>
    <mergeCell ref="BA3:BB3"/>
    <mergeCell ref="BC3:BD3"/>
    <mergeCell ref="BE3:BF3"/>
    <mergeCell ref="BG3:BH3"/>
    <mergeCell ref="BI3:BJ3"/>
    <mergeCell ref="BK3:BL3"/>
    <mergeCell ref="AW3:AX3"/>
    <mergeCell ref="AY3:AZ3"/>
    <mergeCell ref="H3:I3"/>
    <mergeCell ref="BM3:BN3"/>
    <mergeCell ref="BO3:BP3"/>
    <mergeCell ref="BQ3:BR3"/>
    <mergeCell ref="AG3:AH3"/>
    <mergeCell ref="AI3:AJ3"/>
    <mergeCell ref="AK3:AL3"/>
    <mergeCell ref="AM3:AN3"/>
    <mergeCell ref="AO3:AP3"/>
    <mergeCell ref="AQ3:AR3"/>
    <mergeCell ref="AS3:AT3"/>
    <mergeCell ref="AU3:AV3"/>
    <mergeCell ref="U3:V3"/>
    <mergeCell ref="W3:X3"/>
    <mergeCell ref="Y3:Z3"/>
    <mergeCell ref="AA3:AB3"/>
    <mergeCell ref="AC3:AD3"/>
    <mergeCell ref="AE3:AF3"/>
    <mergeCell ref="B2:L2"/>
    <mergeCell ref="M2:BW2"/>
    <mergeCell ref="B3:C3"/>
    <mergeCell ref="D3:E3"/>
    <mergeCell ref="F3:G3"/>
    <mergeCell ref="J3:L3"/>
    <mergeCell ref="M3:N3"/>
    <mergeCell ref="O3:P3"/>
    <mergeCell ref="Q3:R3"/>
    <mergeCell ref="S3:T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67"/>
  <sheetViews>
    <sheetView zoomScalePageLayoutView="0" workbookViewId="0" topLeftCell="A1">
      <pane xSplit="1" ySplit="4" topLeftCell="AI5" activePane="bottomRight" state="frozen"/>
      <selection pane="topLeft" activeCell="BA19" sqref="BA19"/>
      <selection pane="topRight" activeCell="BA19" sqref="BA19"/>
      <selection pane="bottomLeft" activeCell="BA19" sqref="BA19"/>
      <selection pane="bottomRight" activeCell="BA19" sqref="BA19"/>
    </sheetView>
  </sheetViews>
  <sheetFormatPr defaultColWidth="9.125" defaultRowHeight="12.75"/>
  <cols>
    <col min="1" max="1" width="11.00390625" style="5" customWidth="1"/>
    <col min="2" max="7" width="2.125" style="5" customWidth="1"/>
    <col min="8" max="9" width="2.625" style="2" customWidth="1"/>
    <col min="10" max="10" width="4.125" style="2" customWidth="1"/>
    <col min="11" max="70" width="2.125" style="11" customWidth="1"/>
    <col min="71" max="72" width="2.625" style="2" customWidth="1"/>
    <col min="73" max="73" width="4.125" style="2" customWidth="1"/>
    <col min="74" max="74" width="3.125" style="61" customWidth="1"/>
    <col min="75" max="76" width="2.875" style="2" customWidth="1"/>
    <col min="77" max="80" width="2.875" style="5" customWidth="1"/>
    <col min="81" max="84" width="2.875" style="2" customWidth="1"/>
    <col min="85" max="89" width="4.00390625" style="5" customWidth="1"/>
    <col min="90" max="16384" width="9.125" style="5" customWidth="1"/>
  </cols>
  <sheetData>
    <row r="1" spans="1:86" s="106" customFormat="1" ht="14.25" customHeight="1" thickBot="1">
      <c r="A1" s="106" t="s">
        <v>208</v>
      </c>
      <c r="B1" s="134"/>
      <c r="C1" s="134"/>
      <c r="D1" s="134"/>
      <c r="E1" s="134"/>
      <c r="F1" s="134"/>
      <c r="G1" s="134"/>
      <c r="H1" s="109"/>
      <c r="I1" s="109"/>
      <c r="J1" s="109"/>
      <c r="K1" s="107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11"/>
      <c r="BW1" s="110"/>
      <c r="BX1" s="110"/>
      <c r="BY1" s="109"/>
      <c r="BZ1" s="109"/>
      <c r="CA1" s="112"/>
      <c r="CB1" s="112"/>
      <c r="CC1" s="112"/>
      <c r="CD1" s="112"/>
      <c r="CE1" s="113"/>
      <c r="CF1" s="113"/>
      <c r="CG1" s="113"/>
      <c r="CH1" s="113"/>
    </row>
    <row r="2" spans="1:84" s="67" customFormat="1" ht="12.75" customHeight="1" thickBot="1">
      <c r="A2" s="65"/>
      <c r="B2" s="473" t="s">
        <v>229</v>
      </c>
      <c r="C2" s="474"/>
      <c r="D2" s="474"/>
      <c r="E2" s="474"/>
      <c r="F2" s="474"/>
      <c r="G2" s="474"/>
      <c r="H2" s="474"/>
      <c r="I2" s="474"/>
      <c r="J2" s="475"/>
      <c r="K2" s="476" t="s">
        <v>207</v>
      </c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  <c r="AQ2" s="477"/>
      <c r="AR2" s="477"/>
      <c r="AS2" s="477"/>
      <c r="AT2" s="477"/>
      <c r="AU2" s="477"/>
      <c r="AV2" s="477"/>
      <c r="AW2" s="477"/>
      <c r="AX2" s="477"/>
      <c r="AY2" s="477"/>
      <c r="AZ2" s="477"/>
      <c r="BA2" s="477"/>
      <c r="BB2" s="477"/>
      <c r="BC2" s="477"/>
      <c r="BD2" s="477"/>
      <c r="BE2" s="477"/>
      <c r="BF2" s="477"/>
      <c r="BG2" s="477"/>
      <c r="BH2" s="477"/>
      <c r="BI2" s="477"/>
      <c r="BJ2" s="477"/>
      <c r="BK2" s="477"/>
      <c r="BL2" s="477"/>
      <c r="BM2" s="477"/>
      <c r="BN2" s="477"/>
      <c r="BO2" s="477"/>
      <c r="BP2" s="477"/>
      <c r="BQ2" s="477"/>
      <c r="BR2" s="477"/>
      <c r="BS2" s="477"/>
      <c r="BT2" s="477"/>
      <c r="BU2" s="478"/>
      <c r="BV2" s="66"/>
      <c r="BW2" s="55"/>
      <c r="BX2" s="56"/>
      <c r="BY2" s="56"/>
      <c r="BZ2" s="56"/>
      <c r="CA2" s="56"/>
      <c r="CB2" s="56"/>
      <c r="CC2" s="57"/>
      <c r="CD2" s="57"/>
      <c r="CE2" s="57"/>
      <c r="CF2" s="57"/>
    </row>
    <row r="3" spans="2:84" s="58" customFormat="1" ht="10.5" customHeight="1" thickBot="1">
      <c r="B3" s="479" t="s">
        <v>4</v>
      </c>
      <c r="C3" s="480"/>
      <c r="D3" s="479" t="s">
        <v>5</v>
      </c>
      <c r="E3" s="481"/>
      <c r="F3" s="482" t="s">
        <v>6</v>
      </c>
      <c r="G3" s="481"/>
      <c r="H3" s="483" t="s">
        <v>101</v>
      </c>
      <c r="I3" s="484"/>
      <c r="J3" s="485"/>
      <c r="K3" s="466" t="s">
        <v>4</v>
      </c>
      <c r="L3" s="467"/>
      <c r="M3" s="466" t="s">
        <v>5</v>
      </c>
      <c r="N3" s="467"/>
      <c r="O3" s="466" t="s">
        <v>6</v>
      </c>
      <c r="P3" s="467"/>
      <c r="Q3" s="466" t="s">
        <v>7</v>
      </c>
      <c r="R3" s="467"/>
      <c r="S3" s="466" t="s">
        <v>8</v>
      </c>
      <c r="T3" s="467"/>
      <c r="U3" s="466" t="s">
        <v>9</v>
      </c>
      <c r="V3" s="467"/>
      <c r="W3" s="466" t="s">
        <v>10</v>
      </c>
      <c r="X3" s="467"/>
      <c r="Y3" s="466" t="s">
        <v>11</v>
      </c>
      <c r="Z3" s="467"/>
      <c r="AA3" s="466" t="s">
        <v>12</v>
      </c>
      <c r="AB3" s="467"/>
      <c r="AC3" s="466" t="s">
        <v>13</v>
      </c>
      <c r="AD3" s="467"/>
      <c r="AE3" s="466" t="s">
        <v>14</v>
      </c>
      <c r="AF3" s="467"/>
      <c r="AG3" s="466" t="s">
        <v>15</v>
      </c>
      <c r="AH3" s="467"/>
      <c r="AI3" s="466" t="s">
        <v>16</v>
      </c>
      <c r="AJ3" s="467"/>
      <c r="AK3" s="466" t="s">
        <v>17</v>
      </c>
      <c r="AL3" s="467"/>
      <c r="AM3" s="466" t="s">
        <v>18</v>
      </c>
      <c r="AN3" s="467"/>
      <c r="AO3" s="466" t="s">
        <v>19</v>
      </c>
      <c r="AP3" s="467"/>
      <c r="AQ3" s="466" t="s">
        <v>20</v>
      </c>
      <c r="AR3" s="467"/>
      <c r="AS3" s="464" t="s">
        <v>21</v>
      </c>
      <c r="AT3" s="465"/>
      <c r="AU3" s="466" t="s">
        <v>22</v>
      </c>
      <c r="AV3" s="467"/>
      <c r="AW3" s="464" t="s">
        <v>23</v>
      </c>
      <c r="AX3" s="465"/>
      <c r="AY3" s="466" t="s">
        <v>24</v>
      </c>
      <c r="AZ3" s="467"/>
      <c r="BA3" s="464" t="s">
        <v>25</v>
      </c>
      <c r="BB3" s="465"/>
      <c r="BC3" s="466" t="s">
        <v>26</v>
      </c>
      <c r="BD3" s="467"/>
      <c r="BE3" s="464" t="s">
        <v>27</v>
      </c>
      <c r="BF3" s="465"/>
      <c r="BG3" s="466" t="s">
        <v>28</v>
      </c>
      <c r="BH3" s="467"/>
      <c r="BI3" s="464" t="s">
        <v>29</v>
      </c>
      <c r="BJ3" s="465"/>
      <c r="BK3" s="466" t="s">
        <v>30</v>
      </c>
      <c r="BL3" s="467"/>
      <c r="BM3" s="464" t="s">
        <v>31</v>
      </c>
      <c r="BN3" s="465"/>
      <c r="BO3" s="466" t="s">
        <v>32</v>
      </c>
      <c r="BP3" s="467"/>
      <c r="BQ3" s="464" t="s">
        <v>33</v>
      </c>
      <c r="BR3" s="465"/>
      <c r="BS3" s="468" t="s">
        <v>101</v>
      </c>
      <c r="BT3" s="469"/>
      <c r="BU3" s="470"/>
      <c r="BV3" s="63"/>
      <c r="BW3" s="62"/>
      <c r="BX3" s="62"/>
      <c r="BY3" s="62"/>
      <c r="BZ3" s="62"/>
      <c r="CA3" s="62"/>
      <c r="CB3" s="62"/>
      <c r="CC3" s="62"/>
      <c r="CD3" s="62"/>
      <c r="CE3" s="62"/>
      <c r="CF3" s="62"/>
    </row>
    <row r="4" spans="1:84" s="58" customFormat="1" ht="10.5" customHeight="1" thickBot="1">
      <c r="A4" s="120" t="s">
        <v>121</v>
      </c>
      <c r="B4" s="135" t="s">
        <v>120</v>
      </c>
      <c r="C4" s="145" t="s">
        <v>99</v>
      </c>
      <c r="D4" s="135" t="s">
        <v>120</v>
      </c>
      <c r="E4" s="136" t="s">
        <v>99</v>
      </c>
      <c r="F4" s="149" t="s">
        <v>120</v>
      </c>
      <c r="G4" s="136" t="s">
        <v>99</v>
      </c>
      <c r="H4" s="138" t="s">
        <v>100</v>
      </c>
      <c r="I4" s="137" t="s">
        <v>99</v>
      </c>
      <c r="J4" s="138" t="s">
        <v>120</v>
      </c>
      <c r="K4" s="121" t="s">
        <v>120</v>
      </c>
      <c r="L4" s="122" t="s">
        <v>99</v>
      </c>
      <c r="M4" s="121" t="s">
        <v>120</v>
      </c>
      <c r="N4" s="122" t="s">
        <v>99</v>
      </c>
      <c r="O4" s="121" t="s">
        <v>120</v>
      </c>
      <c r="P4" s="122" t="s">
        <v>99</v>
      </c>
      <c r="Q4" s="121" t="s">
        <v>120</v>
      </c>
      <c r="R4" s="122" t="s">
        <v>99</v>
      </c>
      <c r="S4" s="121" t="s">
        <v>120</v>
      </c>
      <c r="T4" s="122" t="s">
        <v>99</v>
      </c>
      <c r="U4" s="121" t="s">
        <v>120</v>
      </c>
      <c r="V4" s="122" t="s">
        <v>99</v>
      </c>
      <c r="W4" s="121" t="s">
        <v>120</v>
      </c>
      <c r="X4" s="122" t="s">
        <v>99</v>
      </c>
      <c r="Y4" s="121" t="s">
        <v>120</v>
      </c>
      <c r="Z4" s="122" t="s">
        <v>99</v>
      </c>
      <c r="AA4" s="121" t="s">
        <v>120</v>
      </c>
      <c r="AB4" s="122" t="s">
        <v>99</v>
      </c>
      <c r="AC4" s="121" t="s">
        <v>120</v>
      </c>
      <c r="AD4" s="122" t="s">
        <v>99</v>
      </c>
      <c r="AE4" s="121" t="s">
        <v>120</v>
      </c>
      <c r="AF4" s="122" t="s">
        <v>99</v>
      </c>
      <c r="AG4" s="121" t="s">
        <v>120</v>
      </c>
      <c r="AH4" s="122" t="s">
        <v>99</v>
      </c>
      <c r="AI4" s="121" t="s">
        <v>120</v>
      </c>
      <c r="AJ4" s="122" t="s">
        <v>99</v>
      </c>
      <c r="AK4" s="121" t="s">
        <v>120</v>
      </c>
      <c r="AL4" s="122" t="s">
        <v>99</v>
      </c>
      <c r="AM4" s="121" t="s">
        <v>120</v>
      </c>
      <c r="AN4" s="122" t="s">
        <v>99</v>
      </c>
      <c r="AO4" s="121" t="s">
        <v>120</v>
      </c>
      <c r="AP4" s="122" t="s">
        <v>99</v>
      </c>
      <c r="AQ4" s="121" t="s">
        <v>120</v>
      </c>
      <c r="AR4" s="122" t="s">
        <v>99</v>
      </c>
      <c r="AS4" s="123" t="s">
        <v>120</v>
      </c>
      <c r="AT4" s="124" t="s">
        <v>99</v>
      </c>
      <c r="AU4" s="121" t="s">
        <v>120</v>
      </c>
      <c r="AV4" s="122" t="s">
        <v>99</v>
      </c>
      <c r="AW4" s="123" t="s">
        <v>120</v>
      </c>
      <c r="AX4" s="124" t="s">
        <v>99</v>
      </c>
      <c r="AY4" s="121" t="s">
        <v>120</v>
      </c>
      <c r="AZ4" s="122" t="s">
        <v>99</v>
      </c>
      <c r="BA4" s="123" t="s">
        <v>120</v>
      </c>
      <c r="BB4" s="124" t="s">
        <v>99</v>
      </c>
      <c r="BC4" s="121" t="s">
        <v>120</v>
      </c>
      <c r="BD4" s="122" t="s">
        <v>99</v>
      </c>
      <c r="BE4" s="123" t="s">
        <v>120</v>
      </c>
      <c r="BF4" s="124" t="s">
        <v>99</v>
      </c>
      <c r="BG4" s="121" t="s">
        <v>120</v>
      </c>
      <c r="BH4" s="122" t="s">
        <v>99</v>
      </c>
      <c r="BI4" s="123" t="s">
        <v>120</v>
      </c>
      <c r="BJ4" s="124" t="s">
        <v>99</v>
      </c>
      <c r="BK4" s="121" t="s">
        <v>120</v>
      </c>
      <c r="BL4" s="122" t="s">
        <v>99</v>
      </c>
      <c r="BM4" s="123" t="s">
        <v>120</v>
      </c>
      <c r="BN4" s="124" t="s">
        <v>99</v>
      </c>
      <c r="BO4" s="121" t="s">
        <v>120</v>
      </c>
      <c r="BP4" s="122" t="s">
        <v>99</v>
      </c>
      <c r="BQ4" s="123" t="s">
        <v>120</v>
      </c>
      <c r="BR4" s="124" t="s">
        <v>99</v>
      </c>
      <c r="BS4" s="125" t="s">
        <v>100</v>
      </c>
      <c r="BT4" s="126" t="s">
        <v>99</v>
      </c>
      <c r="BU4" s="127" t="s">
        <v>120</v>
      </c>
      <c r="BV4" s="63"/>
      <c r="BW4" s="62"/>
      <c r="BX4" s="62"/>
      <c r="BY4" s="62"/>
      <c r="BZ4" s="62"/>
      <c r="CA4" s="62"/>
      <c r="CB4" s="62"/>
      <c r="CC4" s="62"/>
      <c r="CD4" s="62"/>
      <c r="CE4" s="62"/>
      <c r="CF4" s="62"/>
    </row>
    <row r="5" spans="1:80" ht="9.75" customHeight="1">
      <c r="A5" s="131" t="s">
        <v>189</v>
      </c>
      <c r="B5" s="139"/>
      <c r="C5" s="146"/>
      <c r="D5" s="139"/>
      <c r="E5" s="140"/>
      <c r="F5" s="150"/>
      <c r="G5" s="146"/>
      <c r="H5" s="153">
        <f>COUNT(B5,D5,F5)</f>
        <v>0</v>
      </c>
      <c r="I5" s="154">
        <f>C5+E5+G5</f>
        <v>0</v>
      </c>
      <c r="J5" s="155">
        <f>D5+F5+H5</f>
        <v>0</v>
      </c>
      <c r="K5" s="70"/>
      <c r="L5" s="71"/>
      <c r="M5" s="70">
        <v>10</v>
      </c>
      <c r="N5" s="71"/>
      <c r="O5" s="70"/>
      <c r="P5" s="71"/>
      <c r="Q5" s="70"/>
      <c r="R5" s="71"/>
      <c r="S5" s="70"/>
      <c r="T5" s="71"/>
      <c r="U5" s="70">
        <v>12</v>
      </c>
      <c r="V5" s="71"/>
      <c r="W5" s="70">
        <v>3</v>
      </c>
      <c r="X5" s="71">
        <v>1</v>
      </c>
      <c r="Y5" s="70"/>
      <c r="Z5" s="71"/>
      <c r="AA5" s="70"/>
      <c r="AB5" s="71"/>
      <c r="AC5" s="70"/>
      <c r="AD5" s="71"/>
      <c r="AE5" s="70"/>
      <c r="AF5" s="71"/>
      <c r="AG5" s="70"/>
      <c r="AH5" s="71"/>
      <c r="AI5" s="70"/>
      <c r="AJ5" s="71"/>
      <c r="AK5" s="70"/>
      <c r="AL5" s="71"/>
      <c r="AM5" s="70"/>
      <c r="AN5" s="71"/>
      <c r="AO5" s="70"/>
      <c r="AP5" s="71"/>
      <c r="AQ5" s="70"/>
      <c r="AR5" s="71"/>
      <c r="AS5" s="72"/>
      <c r="AT5" s="73"/>
      <c r="AU5" s="70"/>
      <c r="AV5" s="71"/>
      <c r="AW5" s="72"/>
      <c r="AX5" s="73"/>
      <c r="AY5" s="70"/>
      <c r="AZ5" s="71"/>
      <c r="BA5" s="72"/>
      <c r="BB5" s="73"/>
      <c r="BC5" s="70"/>
      <c r="BD5" s="71"/>
      <c r="BE5" s="72"/>
      <c r="BF5" s="73"/>
      <c r="BG5" s="70"/>
      <c r="BH5" s="71"/>
      <c r="BI5" s="72"/>
      <c r="BJ5" s="73"/>
      <c r="BK5" s="70"/>
      <c r="BL5" s="71"/>
      <c r="BM5" s="72"/>
      <c r="BN5" s="73"/>
      <c r="BO5" s="70"/>
      <c r="BP5" s="71"/>
      <c r="BQ5" s="72"/>
      <c r="BR5" s="73"/>
      <c r="BS5" s="74">
        <f aca="true" t="shared" si="0" ref="BS5:BS36">COUNT(K5,M5,O5,Q5,S5,U5,W5,Y5,AA5,AC5,AE5,AG5,AI5,AK5,AM5,AO5,AQ5,AS5,AU5,AW5,AY5,BA5,BC5,BE5,BG5,BI5,BK5,BM5,BO5,BQ5)</f>
        <v>3</v>
      </c>
      <c r="BT5" s="116">
        <f aca="true" t="shared" si="1" ref="BT5:BT36">L5+N5+P5+R5+T5+V5+X5+Z5+AB5+AD5+AF5+AH5+AJ5+AL5+AN5+AP5+AR5+AT5+AV5+AX5+AZ5+BD5+BB5+BF5+BH5+BJ5+BL5+BP5+BN5+BR5</f>
        <v>1</v>
      </c>
      <c r="BU5" s="74">
        <f aca="true" t="shared" si="2" ref="BU5:BU36">K5+M5+O5+Q5+S5+U5+W5+Y5+AA5+AC5+AE5+AG5+AI5+AK5+AM5+AO5+AQ5+AS5+AU5+AW5+AY5+BC5+BA5+BE5+BG5+BI5+BK5+BO5+BM5+BQ5</f>
        <v>25</v>
      </c>
      <c r="BY5" s="2"/>
      <c r="BZ5" s="2"/>
      <c r="CA5" s="2"/>
      <c r="CB5" s="2"/>
    </row>
    <row r="6" spans="1:80" ht="9.75" customHeight="1">
      <c r="A6" s="132" t="s">
        <v>202</v>
      </c>
      <c r="B6" s="141"/>
      <c r="C6" s="147"/>
      <c r="D6" s="141"/>
      <c r="E6" s="142"/>
      <c r="F6" s="151"/>
      <c r="G6" s="147"/>
      <c r="H6" s="156">
        <f>COUNT(B6,D6,F6)</f>
        <v>0</v>
      </c>
      <c r="I6" s="157">
        <f>C6+E6+G6</f>
        <v>0</v>
      </c>
      <c r="J6" s="158">
        <f>D6+F6+H6</f>
        <v>0</v>
      </c>
      <c r="K6" s="75"/>
      <c r="L6" s="76"/>
      <c r="M6" s="75"/>
      <c r="N6" s="76"/>
      <c r="O6" s="75"/>
      <c r="P6" s="76"/>
      <c r="Q6" s="75"/>
      <c r="R6" s="76"/>
      <c r="S6" s="75"/>
      <c r="T6" s="76"/>
      <c r="U6" s="75"/>
      <c r="V6" s="76"/>
      <c r="W6" s="75"/>
      <c r="X6" s="76"/>
      <c r="Y6" s="75"/>
      <c r="Z6" s="76"/>
      <c r="AA6" s="75"/>
      <c r="AB6" s="76"/>
      <c r="AC6" s="75"/>
      <c r="AD6" s="76"/>
      <c r="AE6" s="75"/>
      <c r="AF6" s="76"/>
      <c r="AG6" s="75"/>
      <c r="AH6" s="76"/>
      <c r="AI6" s="75"/>
      <c r="AJ6" s="76"/>
      <c r="AK6" s="75"/>
      <c r="AL6" s="76"/>
      <c r="AM6" s="75"/>
      <c r="AN6" s="76"/>
      <c r="AO6" s="75"/>
      <c r="AP6" s="76"/>
      <c r="AQ6" s="75"/>
      <c r="AR6" s="76"/>
      <c r="AS6" s="77"/>
      <c r="AT6" s="78"/>
      <c r="AU6" s="75"/>
      <c r="AV6" s="76"/>
      <c r="AW6" s="77"/>
      <c r="AX6" s="78"/>
      <c r="AY6" s="75"/>
      <c r="AZ6" s="76"/>
      <c r="BA6" s="77"/>
      <c r="BB6" s="78"/>
      <c r="BC6" s="75"/>
      <c r="BD6" s="76"/>
      <c r="BE6" s="77"/>
      <c r="BF6" s="78"/>
      <c r="BG6" s="75"/>
      <c r="BH6" s="76"/>
      <c r="BI6" s="77"/>
      <c r="BJ6" s="78"/>
      <c r="BK6" s="75"/>
      <c r="BL6" s="76"/>
      <c r="BM6" s="77"/>
      <c r="BN6" s="78"/>
      <c r="BO6" s="75"/>
      <c r="BP6" s="76"/>
      <c r="BQ6" s="77"/>
      <c r="BR6" s="78"/>
      <c r="BS6" s="69">
        <f t="shared" si="0"/>
        <v>0</v>
      </c>
      <c r="BT6" s="117">
        <f t="shared" si="1"/>
        <v>0</v>
      </c>
      <c r="BU6" s="69">
        <f t="shared" si="2"/>
        <v>0</v>
      </c>
      <c r="BY6" s="2"/>
      <c r="BZ6" s="2"/>
      <c r="CA6" s="2"/>
      <c r="CB6" s="2"/>
    </row>
    <row r="7" spans="1:80" ht="9.75" customHeight="1">
      <c r="A7" s="132" t="s">
        <v>215</v>
      </c>
      <c r="B7" s="141"/>
      <c r="C7" s="147"/>
      <c r="D7" s="141"/>
      <c r="E7" s="142"/>
      <c r="F7" s="151"/>
      <c r="G7" s="147"/>
      <c r="H7" s="156"/>
      <c r="I7" s="157"/>
      <c r="J7" s="158"/>
      <c r="K7" s="75"/>
      <c r="L7" s="76"/>
      <c r="M7" s="75"/>
      <c r="N7" s="76"/>
      <c r="O7" s="75"/>
      <c r="P7" s="76"/>
      <c r="Q7" s="75"/>
      <c r="R7" s="76"/>
      <c r="S7" s="75"/>
      <c r="T7" s="76"/>
      <c r="U7" s="75"/>
      <c r="V7" s="76"/>
      <c r="W7" s="75"/>
      <c r="X7" s="76"/>
      <c r="Y7" s="75"/>
      <c r="Z7" s="76"/>
      <c r="AA7" s="75"/>
      <c r="AB7" s="76"/>
      <c r="AC7" s="75"/>
      <c r="AD7" s="76"/>
      <c r="AE7" s="75"/>
      <c r="AF7" s="76"/>
      <c r="AG7" s="75"/>
      <c r="AH7" s="76"/>
      <c r="AI7" s="75"/>
      <c r="AJ7" s="76"/>
      <c r="AK7" s="75"/>
      <c r="AL7" s="76"/>
      <c r="AM7" s="75"/>
      <c r="AN7" s="76"/>
      <c r="AO7" s="75"/>
      <c r="AP7" s="76"/>
      <c r="AQ7" s="75">
        <v>90</v>
      </c>
      <c r="AR7" s="76"/>
      <c r="AS7" s="77">
        <v>90</v>
      </c>
      <c r="AT7" s="78"/>
      <c r="AU7" s="75">
        <v>90</v>
      </c>
      <c r="AV7" s="76"/>
      <c r="AW7" s="77">
        <v>90</v>
      </c>
      <c r="AX7" s="78"/>
      <c r="AY7" s="75">
        <v>90</v>
      </c>
      <c r="AZ7" s="76"/>
      <c r="BA7" s="77">
        <v>90</v>
      </c>
      <c r="BB7" s="78"/>
      <c r="BC7" s="75">
        <v>90</v>
      </c>
      <c r="BD7" s="76"/>
      <c r="BE7" s="77">
        <v>90</v>
      </c>
      <c r="BF7" s="78"/>
      <c r="BG7" s="75">
        <v>90</v>
      </c>
      <c r="BH7" s="76"/>
      <c r="BI7" s="77">
        <v>90</v>
      </c>
      <c r="BJ7" s="78"/>
      <c r="BK7" s="75">
        <v>90</v>
      </c>
      <c r="BL7" s="76"/>
      <c r="BM7" s="77">
        <v>90</v>
      </c>
      <c r="BN7" s="78"/>
      <c r="BO7" s="75">
        <v>90</v>
      </c>
      <c r="BP7" s="76"/>
      <c r="BQ7" s="77"/>
      <c r="BR7" s="78"/>
      <c r="BS7" s="69">
        <f t="shared" si="0"/>
        <v>13</v>
      </c>
      <c r="BT7" s="117">
        <f t="shared" si="1"/>
        <v>0</v>
      </c>
      <c r="BU7" s="69">
        <f t="shared" si="2"/>
        <v>1170</v>
      </c>
      <c r="BY7" s="2"/>
      <c r="BZ7" s="2"/>
      <c r="CA7" s="2"/>
      <c r="CB7" s="2"/>
    </row>
    <row r="8" spans="1:80" ht="9.75" customHeight="1">
      <c r="A8" s="132" t="s">
        <v>91</v>
      </c>
      <c r="B8" s="79">
        <v>38</v>
      </c>
      <c r="C8" s="82"/>
      <c r="D8" s="79"/>
      <c r="E8" s="80"/>
      <c r="F8" s="81"/>
      <c r="G8" s="82"/>
      <c r="H8" s="156">
        <f>COUNT(B8,D8,F8)</f>
        <v>1</v>
      </c>
      <c r="I8" s="157">
        <f>C8+E8+G8</f>
        <v>0</v>
      </c>
      <c r="J8" s="158">
        <f>B8+D8+F8</f>
        <v>38</v>
      </c>
      <c r="K8" s="75">
        <v>37</v>
      </c>
      <c r="L8" s="76"/>
      <c r="M8" s="75">
        <v>5</v>
      </c>
      <c r="N8" s="76"/>
      <c r="O8" s="75">
        <v>45</v>
      </c>
      <c r="P8" s="76"/>
      <c r="Q8" s="75"/>
      <c r="R8" s="76"/>
      <c r="S8" s="75"/>
      <c r="T8" s="76"/>
      <c r="U8" s="75"/>
      <c r="V8" s="76"/>
      <c r="W8" s="75"/>
      <c r="X8" s="76"/>
      <c r="Y8" s="75"/>
      <c r="Z8" s="76"/>
      <c r="AA8" s="75"/>
      <c r="AB8" s="76"/>
      <c r="AC8" s="75"/>
      <c r="AD8" s="76"/>
      <c r="AE8" s="75"/>
      <c r="AF8" s="76"/>
      <c r="AG8" s="75"/>
      <c r="AH8" s="76"/>
      <c r="AI8" s="75"/>
      <c r="AJ8" s="76"/>
      <c r="AK8" s="75"/>
      <c r="AL8" s="76"/>
      <c r="AM8" s="75"/>
      <c r="AN8" s="76"/>
      <c r="AO8" s="75"/>
      <c r="AP8" s="76"/>
      <c r="AQ8" s="75"/>
      <c r="AR8" s="76"/>
      <c r="AS8" s="77"/>
      <c r="AT8" s="78"/>
      <c r="AU8" s="75"/>
      <c r="AV8" s="76"/>
      <c r="AW8" s="77"/>
      <c r="AX8" s="78"/>
      <c r="AY8" s="75"/>
      <c r="AZ8" s="76"/>
      <c r="BA8" s="77"/>
      <c r="BB8" s="78"/>
      <c r="BC8" s="75"/>
      <c r="BD8" s="76"/>
      <c r="BE8" s="77"/>
      <c r="BF8" s="78"/>
      <c r="BG8" s="75"/>
      <c r="BH8" s="76"/>
      <c r="BI8" s="77"/>
      <c r="BJ8" s="78"/>
      <c r="BK8" s="75"/>
      <c r="BL8" s="76"/>
      <c r="BM8" s="77"/>
      <c r="BN8" s="78"/>
      <c r="BO8" s="75"/>
      <c r="BP8" s="76"/>
      <c r="BQ8" s="77"/>
      <c r="BR8" s="78"/>
      <c r="BS8" s="69">
        <f t="shared" si="0"/>
        <v>3</v>
      </c>
      <c r="BT8" s="117">
        <f t="shared" si="1"/>
        <v>0</v>
      </c>
      <c r="BU8" s="69">
        <f t="shared" si="2"/>
        <v>87</v>
      </c>
      <c r="BY8" s="2"/>
      <c r="BZ8" s="2"/>
      <c r="CA8" s="2"/>
      <c r="CB8" s="2"/>
    </row>
    <row r="9" spans="1:80" ht="9.75" customHeight="1">
      <c r="A9" s="176" t="s">
        <v>199</v>
      </c>
      <c r="B9" s="79"/>
      <c r="C9" s="82"/>
      <c r="D9" s="79"/>
      <c r="E9" s="80"/>
      <c r="F9" s="81"/>
      <c r="G9" s="82"/>
      <c r="H9" s="156"/>
      <c r="I9" s="157"/>
      <c r="J9" s="158"/>
      <c r="K9" s="75"/>
      <c r="L9" s="76"/>
      <c r="M9" s="75"/>
      <c r="N9" s="76"/>
      <c r="O9" s="75"/>
      <c r="P9" s="76"/>
      <c r="Q9" s="75"/>
      <c r="R9" s="76"/>
      <c r="S9" s="75"/>
      <c r="T9" s="76"/>
      <c r="U9" s="75"/>
      <c r="V9" s="76"/>
      <c r="W9" s="75"/>
      <c r="X9" s="76"/>
      <c r="Y9" s="75"/>
      <c r="Z9" s="76"/>
      <c r="AA9" s="75"/>
      <c r="AB9" s="76"/>
      <c r="AC9" s="75"/>
      <c r="AD9" s="76"/>
      <c r="AE9" s="75"/>
      <c r="AF9" s="76"/>
      <c r="AG9" s="75"/>
      <c r="AH9" s="76"/>
      <c r="AI9" s="75"/>
      <c r="AJ9" s="76"/>
      <c r="AK9" s="75"/>
      <c r="AL9" s="76"/>
      <c r="AM9" s="75"/>
      <c r="AN9" s="76"/>
      <c r="AO9" s="75"/>
      <c r="AP9" s="76"/>
      <c r="AQ9" s="75"/>
      <c r="AR9" s="76"/>
      <c r="AS9" s="77"/>
      <c r="AT9" s="78"/>
      <c r="AU9" s="75"/>
      <c r="AV9" s="76"/>
      <c r="AW9" s="77"/>
      <c r="AX9" s="78"/>
      <c r="AY9" s="75"/>
      <c r="AZ9" s="76"/>
      <c r="BA9" s="77"/>
      <c r="BB9" s="78"/>
      <c r="BC9" s="75"/>
      <c r="BD9" s="76"/>
      <c r="BE9" s="77"/>
      <c r="BF9" s="78"/>
      <c r="BG9" s="75"/>
      <c r="BH9" s="76"/>
      <c r="BI9" s="77"/>
      <c r="BJ9" s="78"/>
      <c r="BK9" s="75"/>
      <c r="BL9" s="76"/>
      <c r="BM9" s="77"/>
      <c r="BN9" s="78"/>
      <c r="BO9" s="75"/>
      <c r="BP9" s="76"/>
      <c r="BQ9" s="77"/>
      <c r="BR9" s="78"/>
      <c r="BS9" s="69">
        <f t="shared" si="0"/>
        <v>0</v>
      </c>
      <c r="BT9" s="117">
        <f t="shared" si="1"/>
        <v>0</v>
      </c>
      <c r="BU9" s="69">
        <f t="shared" si="2"/>
        <v>0</v>
      </c>
      <c r="BY9" s="2"/>
      <c r="BZ9" s="2"/>
      <c r="CA9" s="2"/>
      <c r="CB9" s="2"/>
    </row>
    <row r="10" spans="1:80" ht="9.75" customHeight="1">
      <c r="A10" s="176" t="s">
        <v>209</v>
      </c>
      <c r="B10" s="141"/>
      <c r="C10" s="147"/>
      <c r="D10" s="141"/>
      <c r="E10" s="142"/>
      <c r="F10" s="151"/>
      <c r="G10" s="147"/>
      <c r="H10" s="156">
        <f>COUNT(B10,D10,F10)</f>
        <v>0</v>
      </c>
      <c r="I10" s="157">
        <f>C10+E10+G10</f>
        <v>0</v>
      </c>
      <c r="J10" s="158">
        <f>B10+D10+F10</f>
        <v>0</v>
      </c>
      <c r="K10" s="75"/>
      <c r="L10" s="76"/>
      <c r="M10" s="75"/>
      <c r="N10" s="76"/>
      <c r="O10" s="75"/>
      <c r="P10" s="76"/>
      <c r="Q10" s="75"/>
      <c r="R10" s="76"/>
      <c r="S10" s="75"/>
      <c r="T10" s="76"/>
      <c r="U10" s="75"/>
      <c r="V10" s="76"/>
      <c r="W10" s="75"/>
      <c r="X10" s="76"/>
      <c r="Y10" s="75"/>
      <c r="Z10" s="76"/>
      <c r="AA10" s="75"/>
      <c r="AB10" s="76"/>
      <c r="AC10" s="75"/>
      <c r="AD10" s="76"/>
      <c r="AE10" s="75"/>
      <c r="AF10" s="76"/>
      <c r="AG10" s="75"/>
      <c r="AH10" s="76"/>
      <c r="AI10" s="75"/>
      <c r="AJ10" s="76"/>
      <c r="AK10" s="75"/>
      <c r="AL10" s="76"/>
      <c r="AM10" s="75"/>
      <c r="AN10" s="76"/>
      <c r="AO10" s="75"/>
      <c r="AP10" s="76"/>
      <c r="AQ10" s="75"/>
      <c r="AR10" s="76"/>
      <c r="AS10" s="77"/>
      <c r="AT10" s="78"/>
      <c r="AU10" s="75"/>
      <c r="AV10" s="76"/>
      <c r="AW10" s="77"/>
      <c r="AX10" s="78"/>
      <c r="AY10" s="75"/>
      <c r="AZ10" s="76"/>
      <c r="BA10" s="77"/>
      <c r="BB10" s="78"/>
      <c r="BC10" s="75"/>
      <c r="BD10" s="76"/>
      <c r="BE10" s="77"/>
      <c r="BF10" s="78"/>
      <c r="BG10" s="75"/>
      <c r="BH10" s="76"/>
      <c r="BI10" s="77"/>
      <c r="BJ10" s="78"/>
      <c r="BK10" s="75"/>
      <c r="BL10" s="76"/>
      <c r="BM10" s="77"/>
      <c r="BN10" s="78"/>
      <c r="BO10" s="75"/>
      <c r="BP10" s="76"/>
      <c r="BQ10" s="77"/>
      <c r="BR10" s="78"/>
      <c r="BS10" s="69">
        <f t="shared" si="0"/>
        <v>0</v>
      </c>
      <c r="BT10" s="117">
        <f t="shared" si="1"/>
        <v>0</v>
      </c>
      <c r="BU10" s="69">
        <f t="shared" si="2"/>
        <v>0</v>
      </c>
      <c r="BY10" s="2"/>
      <c r="BZ10" s="2"/>
      <c r="CA10" s="2"/>
      <c r="CB10" s="2"/>
    </row>
    <row r="11" spans="1:80" ht="9.75" customHeight="1">
      <c r="A11" s="176" t="s">
        <v>224</v>
      </c>
      <c r="B11" s="141"/>
      <c r="C11" s="147"/>
      <c r="D11" s="141"/>
      <c r="E11" s="142"/>
      <c r="F11" s="151"/>
      <c r="G11" s="147"/>
      <c r="H11" s="156"/>
      <c r="I11" s="157"/>
      <c r="J11" s="158"/>
      <c r="K11" s="75"/>
      <c r="L11" s="76"/>
      <c r="M11" s="75"/>
      <c r="N11" s="76"/>
      <c r="O11" s="75"/>
      <c r="P11" s="76"/>
      <c r="Q11" s="75"/>
      <c r="R11" s="76"/>
      <c r="S11" s="75"/>
      <c r="T11" s="76"/>
      <c r="U11" s="75"/>
      <c r="V11" s="76"/>
      <c r="W11" s="75"/>
      <c r="X11" s="76"/>
      <c r="Y11" s="75"/>
      <c r="Z11" s="76"/>
      <c r="AA11" s="75"/>
      <c r="AB11" s="76"/>
      <c r="AC11" s="75"/>
      <c r="AD11" s="76"/>
      <c r="AE11" s="75"/>
      <c r="AF11" s="76"/>
      <c r="AG11" s="75"/>
      <c r="AH11" s="76"/>
      <c r="AI11" s="75"/>
      <c r="AJ11" s="76"/>
      <c r="AK11" s="75"/>
      <c r="AL11" s="76"/>
      <c r="AM11" s="75"/>
      <c r="AN11" s="76"/>
      <c r="AO11" s="75"/>
      <c r="AP11" s="76"/>
      <c r="AQ11" s="75"/>
      <c r="AR11" s="76"/>
      <c r="AS11" s="77"/>
      <c r="AT11" s="78"/>
      <c r="AU11" s="75"/>
      <c r="AV11" s="76"/>
      <c r="AW11" s="77"/>
      <c r="AX11" s="78"/>
      <c r="AY11" s="75"/>
      <c r="AZ11" s="76"/>
      <c r="BA11" s="77"/>
      <c r="BB11" s="78"/>
      <c r="BC11" s="75"/>
      <c r="BD11" s="76"/>
      <c r="BE11" s="77"/>
      <c r="BF11" s="78"/>
      <c r="BG11" s="75"/>
      <c r="BH11" s="76"/>
      <c r="BI11" s="77"/>
      <c r="BJ11" s="78"/>
      <c r="BK11" s="75"/>
      <c r="BL11" s="76"/>
      <c r="BM11" s="77"/>
      <c r="BN11" s="78"/>
      <c r="BO11" s="75"/>
      <c r="BP11" s="76"/>
      <c r="BQ11" s="77"/>
      <c r="BR11" s="78"/>
      <c r="BS11" s="69">
        <f t="shared" si="0"/>
        <v>0</v>
      </c>
      <c r="BT11" s="117">
        <f t="shared" si="1"/>
        <v>0</v>
      </c>
      <c r="BU11" s="69">
        <f t="shared" si="2"/>
        <v>0</v>
      </c>
      <c r="BY11" s="2"/>
      <c r="BZ11" s="2"/>
      <c r="CA11" s="2"/>
      <c r="CB11" s="2"/>
    </row>
    <row r="12" spans="1:80" ht="9.75" customHeight="1">
      <c r="A12" s="176" t="s">
        <v>227</v>
      </c>
      <c r="B12" s="141"/>
      <c r="C12" s="147"/>
      <c r="D12" s="141"/>
      <c r="E12" s="142"/>
      <c r="F12" s="151"/>
      <c r="G12" s="147"/>
      <c r="H12" s="156"/>
      <c r="I12" s="157"/>
      <c r="J12" s="158"/>
      <c r="K12" s="75"/>
      <c r="L12" s="76"/>
      <c r="M12" s="75"/>
      <c r="N12" s="76"/>
      <c r="O12" s="75"/>
      <c r="P12" s="76"/>
      <c r="Q12" s="75"/>
      <c r="R12" s="76"/>
      <c r="S12" s="75"/>
      <c r="T12" s="76"/>
      <c r="U12" s="75"/>
      <c r="V12" s="76"/>
      <c r="W12" s="75"/>
      <c r="X12" s="76"/>
      <c r="Y12" s="75"/>
      <c r="Z12" s="76"/>
      <c r="AA12" s="75"/>
      <c r="AB12" s="76"/>
      <c r="AC12" s="75"/>
      <c r="AD12" s="76"/>
      <c r="AE12" s="75"/>
      <c r="AF12" s="76"/>
      <c r="AG12" s="75"/>
      <c r="AH12" s="76"/>
      <c r="AI12" s="75"/>
      <c r="AJ12" s="76"/>
      <c r="AK12" s="75"/>
      <c r="AL12" s="76"/>
      <c r="AM12" s="75"/>
      <c r="AN12" s="76"/>
      <c r="AO12" s="75"/>
      <c r="AP12" s="76"/>
      <c r="AQ12" s="75"/>
      <c r="AR12" s="76"/>
      <c r="AS12" s="77"/>
      <c r="AT12" s="78"/>
      <c r="AU12" s="75"/>
      <c r="AV12" s="76"/>
      <c r="AW12" s="77"/>
      <c r="AX12" s="78"/>
      <c r="AY12" s="75"/>
      <c r="AZ12" s="76"/>
      <c r="BA12" s="77"/>
      <c r="BB12" s="78"/>
      <c r="BC12" s="75"/>
      <c r="BD12" s="76"/>
      <c r="BE12" s="77"/>
      <c r="BF12" s="78"/>
      <c r="BG12" s="75"/>
      <c r="BH12" s="76"/>
      <c r="BI12" s="77"/>
      <c r="BJ12" s="78"/>
      <c r="BK12" s="75"/>
      <c r="BL12" s="76"/>
      <c r="BM12" s="77"/>
      <c r="BN12" s="78"/>
      <c r="BO12" s="75"/>
      <c r="BP12" s="76"/>
      <c r="BQ12" s="77"/>
      <c r="BR12" s="78"/>
      <c r="BS12" s="69">
        <f t="shared" si="0"/>
        <v>0</v>
      </c>
      <c r="BT12" s="117">
        <f t="shared" si="1"/>
        <v>0</v>
      </c>
      <c r="BU12" s="69">
        <f t="shared" si="2"/>
        <v>0</v>
      </c>
      <c r="BY12" s="2"/>
      <c r="BZ12" s="2"/>
      <c r="CA12" s="2"/>
      <c r="CB12" s="2"/>
    </row>
    <row r="13" spans="1:80" ht="9.75" customHeight="1">
      <c r="A13" s="176" t="s">
        <v>228</v>
      </c>
      <c r="B13" s="141"/>
      <c r="C13" s="147"/>
      <c r="D13" s="141"/>
      <c r="E13" s="142"/>
      <c r="F13" s="151"/>
      <c r="G13" s="147"/>
      <c r="H13" s="156"/>
      <c r="I13" s="157"/>
      <c r="J13" s="158"/>
      <c r="K13" s="75"/>
      <c r="L13" s="76"/>
      <c r="M13" s="75"/>
      <c r="N13" s="76"/>
      <c r="O13" s="75"/>
      <c r="P13" s="76"/>
      <c r="Q13" s="75"/>
      <c r="R13" s="76"/>
      <c r="S13" s="75"/>
      <c r="T13" s="76"/>
      <c r="U13" s="75"/>
      <c r="V13" s="76"/>
      <c r="W13" s="75"/>
      <c r="X13" s="76"/>
      <c r="Y13" s="75"/>
      <c r="Z13" s="76"/>
      <c r="AA13" s="75"/>
      <c r="AB13" s="76"/>
      <c r="AC13" s="75"/>
      <c r="AD13" s="76"/>
      <c r="AE13" s="75"/>
      <c r="AF13" s="76"/>
      <c r="AG13" s="75"/>
      <c r="AH13" s="76"/>
      <c r="AI13" s="75"/>
      <c r="AJ13" s="76"/>
      <c r="AK13" s="75"/>
      <c r="AL13" s="76"/>
      <c r="AM13" s="75"/>
      <c r="AN13" s="76"/>
      <c r="AO13" s="75"/>
      <c r="AP13" s="76"/>
      <c r="AQ13" s="75"/>
      <c r="AR13" s="76"/>
      <c r="AS13" s="77"/>
      <c r="AT13" s="78"/>
      <c r="AU13" s="75"/>
      <c r="AV13" s="76"/>
      <c r="AW13" s="77"/>
      <c r="AX13" s="78"/>
      <c r="AY13" s="75"/>
      <c r="AZ13" s="76"/>
      <c r="BA13" s="77"/>
      <c r="BB13" s="78"/>
      <c r="BC13" s="75"/>
      <c r="BD13" s="76"/>
      <c r="BE13" s="77"/>
      <c r="BF13" s="78"/>
      <c r="BG13" s="75"/>
      <c r="BH13" s="76"/>
      <c r="BI13" s="77"/>
      <c r="BJ13" s="78"/>
      <c r="BK13" s="75"/>
      <c r="BL13" s="76"/>
      <c r="BM13" s="77"/>
      <c r="BN13" s="78"/>
      <c r="BO13" s="75"/>
      <c r="BP13" s="76"/>
      <c r="BQ13" s="77"/>
      <c r="BR13" s="78"/>
      <c r="BS13" s="69">
        <f t="shared" si="0"/>
        <v>0</v>
      </c>
      <c r="BT13" s="117">
        <f t="shared" si="1"/>
        <v>0</v>
      </c>
      <c r="BU13" s="69">
        <f t="shared" si="2"/>
        <v>0</v>
      </c>
      <c r="BY13" s="2"/>
      <c r="BZ13" s="2"/>
      <c r="CA13" s="2"/>
      <c r="CB13" s="2"/>
    </row>
    <row r="14" spans="1:80" ht="9.75" customHeight="1">
      <c r="A14" s="176" t="s">
        <v>222</v>
      </c>
      <c r="B14" s="141"/>
      <c r="C14" s="147"/>
      <c r="D14" s="141"/>
      <c r="E14" s="142"/>
      <c r="F14" s="151"/>
      <c r="G14" s="147"/>
      <c r="H14" s="156"/>
      <c r="I14" s="157"/>
      <c r="J14" s="158"/>
      <c r="K14" s="75"/>
      <c r="L14" s="76"/>
      <c r="M14" s="75"/>
      <c r="N14" s="76"/>
      <c r="O14" s="75"/>
      <c r="P14" s="76"/>
      <c r="Q14" s="75"/>
      <c r="R14" s="76"/>
      <c r="S14" s="75"/>
      <c r="T14" s="76"/>
      <c r="U14" s="75"/>
      <c r="V14" s="76"/>
      <c r="W14" s="75"/>
      <c r="X14" s="76"/>
      <c r="Y14" s="75"/>
      <c r="Z14" s="76"/>
      <c r="AA14" s="75"/>
      <c r="AB14" s="76"/>
      <c r="AC14" s="75"/>
      <c r="AD14" s="76"/>
      <c r="AE14" s="75"/>
      <c r="AF14" s="76"/>
      <c r="AG14" s="75"/>
      <c r="AH14" s="76"/>
      <c r="AI14" s="75"/>
      <c r="AJ14" s="76"/>
      <c r="AK14" s="75"/>
      <c r="AL14" s="76"/>
      <c r="AM14" s="75"/>
      <c r="AN14" s="76"/>
      <c r="AO14" s="75"/>
      <c r="AP14" s="76"/>
      <c r="AQ14" s="75"/>
      <c r="AR14" s="76"/>
      <c r="AS14" s="77"/>
      <c r="AT14" s="78"/>
      <c r="AU14" s="75"/>
      <c r="AV14" s="76"/>
      <c r="AW14" s="77"/>
      <c r="AX14" s="78"/>
      <c r="AY14" s="75"/>
      <c r="AZ14" s="76"/>
      <c r="BA14" s="77"/>
      <c r="BB14" s="78"/>
      <c r="BC14" s="75"/>
      <c r="BD14" s="76"/>
      <c r="BE14" s="77"/>
      <c r="BF14" s="78"/>
      <c r="BG14" s="75"/>
      <c r="BH14" s="76"/>
      <c r="BI14" s="77"/>
      <c r="BJ14" s="78"/>
      <c r="BK14" s="75"/>
      <c r="BL14" s="76"/>
      <c r="BM14" s="77"/>
      <c r="BN14" s="78"/>
      <c r="BO14" s="75"/>
      <c r="BP14" s="76"/>
      <c r="BQ14" s="77"/>
      <c r="BR14" s="78"/>
      <c r="BS14" s="69">
        <f t="shared" si="0"/>
        <v>0</v>
      </c>
      <c r="BT14" s="117">
        <f t="shared" si="1"/>
        <v>0</v>
      </c>
      <c r="BU14" s="69">
        <f t="shared" si="2"/>
        <v>0</v>
      </c>
      <c r="BY14" s="2"/>
      <c r="BZ14" s="2"/>
      <c r="CA14" s="2"/>
      <c r="CB14" s="2"/>
    </row>
    <row r="15" spans="1:80" ht="9.75" customHeight="1">
      <c r="A15" s="176" t="s">
        <v>226</v>
      </c>
      <c r="B15" s="141"/>
      <c r="C15" s="147"/>
      <c r="D15" s="141"/>
      <c r="E15" s="142"/>
      <c r="F15" s="151"/>
      <c r="G15" s="147"/>
      <c r="H15" s="156"/>
      <c r="I15" s="157"/>
      <c r="J15" s="158"/>
      <c r="K15" s="75"/>
      <c r="L15" s="76"/>
      <c r="M15" s="75"/>
      <c r="N15" s="76"/>
      <c r="O15" s="75"/>
      <c r="P15" s="76"/>
      <c r="Q15" s="75"/>
      <c r="R15" s="76"/>
      <c r="S15" s="75"/>
      <c r="T15" s="76"/>
      <c r="U15" s="75"/>
      <c r="V15" s="76"/>
      <c r="W15" s="75"/>
      <c r="X15" s="76"/>
      <c r="Y15" s="75"/>
      <c r="Z15" s="76"/>
      <c r="AA15" s="75"/>
      <c r="AB15" s="76"/>
      <c r="AC15" s="75"/>
      <c r="AD15" s="76"/>
      <c r="AE15" s="75"/>
      <c r="AF15" s="76"/>
      <c r="AG15" s="75"/>
      <c r="AH15" s="76"/>
      <c r="AI15" s="75"/>
      <c r="AJ15" s="76"/>
      <c r="AK15" s="75"/>
      <c r="AL15" s="76"/>
      <c r="AM15" s="75"/>
      <c r="AN15" s="76"/>
      <c r="AO15" s="75"/>
      <c r="AP15" s="76"/>
      <c r="AQ15" s="75"/>
      <c r="AR15" s="76"/>
      <c r="AS15" s="77"/>
      <c r="AT15" s="78"/>
      <c r="AU15" s="75"/>
      <c r="AV15" s="76"/>
      <c r="AW15" s="77"/>
      <c r="AX15" s="78"/>
      <c r="AY15" s="75"/>
      <c r="AZ15" s="76"/>
      <c r="BA15" s="77"/>
      <c r="BB15" s="78"/>
      <c r="BC15" s="75"/>
      <c r="BD15" s="76"/>
      <c r="BE15" s="77"/>
      <c r="BF15" s="78"/>
      <c r="BG15" s="75"/>
      <c r="BH15" s="76"/>
      <c r="BI15" s="77"/>
      <c r="BJ15" s="78"/>
      <c r="BK15" s="75"/>
      <c r="BL15" s="76"/>
      <c r="BM15" s="77"/>
      <c r="BN15" s="78"/>
      <c r="BO15" s="75"/>
      <c r="BP15" s="76"/>
      <c r="BQ15" s="77"/>
      <c r="BR15" s="78"/>
      <c r="BS15" s="69">
        <f t="shared" si="0"/>
        <v>0</v>
      </c>
      <c r="BT15" s="117">
        <f t="shared" si="1"/>
        <v>0</v>
      </c>
      <c r="BU15" s="69">
        <f t="shared" si="2"/>
        <v>0</v>
      </c>
      <c r="BY15" s="2"/>
      <c r="BZ15" s="2"/>
      <c r="CA15" s="2"/>
      <c r="CB15" s="2"/>
    </row>
    <row r="16" spans="1:80" ht="9.75" customHeight="1">
      <c r="A16" s="176" t="s">
        <v>225</v>
      </c>
      <c r="B16" s="141"/>
      <c r="C16" s="147"/>
      <c r="D16" s="141"/>
      <c r="E16" s="142"/>
      <c r="F16" s="151"/>
      <c r="G16" s="147"/>
      <c r="H16" s="156"/>
      <c r="I16" s="157"/>
      <c r="J16" s="158"/>
      <c r="K16" s="75"/>
      <c r="L16" s="76"/>
      <c r="M16" s="75"/>
      <c r="N16" s="76"/>
      <c r="O16" s="75"/>
      <c r="P16" s="76"/>
      <c r="Q16" s="75"/>
      <c r="R16" s="76"/>
      <c r="S16" s="75"/>
      <c r="T16" s="76"/>
      <c r="U16" s="75"/>
      <c r="V16" s="76"/>
      <c r="W16" s="75"/>
      <c r="X16" s="76"/>
      <c r="Y16" s="75"/>
      <c r="Z16" s="76"/>
      <c r="AA16" s="75"/>
      <c r="AB16" s="76"/>
      <c r="AC16" s="75"/>
      <c r="AD16" s="76"/>
      <c r="AE16" s="75"/>
      <c r="AF16" s="76"/>
      <c r="AG16" s="75"/>
      <c r="AH16" s="76"/>
      <c r="AI16" s="75"/>
      <c r="AJ16" s="76"/>
      <c r="AK16" s="75"/>
      <c r="AL16" s="76"/>
      <c r="AM16" s="75"/>
      <c r="AN16" s="76"/>
      <c r="AO16" s="75"/>
      <c r="AP16" s="76"/>
      <c r="AQ16" s="75"/>
      <c r="AR16" s="76"/>
      <c r="AS16" s="77"/>
      <c r="AT16" s="78"/>
      <c r="AU16" s="75"/>
      <c r="AV16" s="76"/>
      <c r="AW16" s="77"/>
      <c r="AX16" s="78"/>
      <c r="AY16" s="75"/>
      <c r="AZ16" s="76"/>
      <c r="BA16" s="77"/>
      <c r="BB16" s="78"/>
      <c r="BC16" s="75"/>
      <c r="BD16" s="76"/>
      <c r="BE16" s="77"/>
      <c r="BF16" s="78"/>
      <c r="BG16" s="75"/>
      <c r="BH16" s="76"/>
      <c r="BI16" s="77"/>
      <c r="BJ16" s="78"/>
      <c r="BK16" s="75"/>
      <c r="BL16" s="76"/>
      <c r="BM16" s="77"/>
      <c r="BN16" s="78"/>
      <c r="BO16" s="75"/>
      <c r="BP16" s="76"/>
      <c r="BQ16" s="77"/>
      <c r="BR16" s="78"/>
      <c r="BS16" s="69">
        <f t="shared" si="0"/>
        <v>0</v>
      </c>
      <c r="BT16" s="117">
        <f t="shared" si="1"/>
        <v>0</v>
      </c>
      <c r="BU16" s="69">
        <f t="shared" si="2"/>
        <v>0</v>
      </c>
      <c r="BY16" s="2"/>
      <c r="BZ16" s="2"/>
      <c r="CA16" s="2"/>
      <c r="CB16" s="2"/>
    </row>
    <row r="17" spans="1:80" ht="9.75" customHeight="1">
      <c r="A17" s="176" t="s">
        <v>167</v>
      </c>
      <c r="B17" s="141"/>
      <c r="C17" s="147"/>
      <c r="D17" s="141"/>
      <c r="E17" s="142"/>
      <c r="F17" s="151"/>
      <c r="G17" s="147"/>
      <c r="H17" s="156">
        <f aca="true" t="shared" si="3" ref="H17:H24">COUNT(B17,D17,F17)</f>
        <v>0</v>
      </c>
      <c r="I17" s="157">
        <f aca="true" t="shared" si="4" ref="I17:I24">C17+E17+G17</f>
        <v>0</v>
      </c>
      <c r="J17" s="158">
        <f aca="true" t="shared" si="5" ref="J17:J24">B17+D17+F17</f>
        <v>0</v>
      </c>
      <c r="K17" s="75"/>
      <c r="L17" s="76"/>
      <c r="M17" s="75"/>
      <c r="N17" s="76"/>
      <c r="O17" s="75"/>
      <c r="P17" s="76"/>
      <c r="Q17" s="75"/>
      <c r="R17" s="76"/>
      <c r="S17" s="75"/>
      <c r="T17" s="76"/>
      <c r="U17" s="75"/>
      <c r="V17" s="76"/>
      <c r="W17" s="75"/>
      <c r="X17" s="76"/>
      <c r="Y17" s="75"/>
      <c r="Z17" s="76"/>
      <c r="AA17" s="75"/>
      <c r="AB17" s="76"/>
      <c r="AC17" s="75"/>
      <c r="AD17" s="76"/>
      <c r="AE17" s="75"/>
      <c r="AF17" s="76"/>
      <c r="AG17" s="75"/>
      <c r="AH17" s="76"/>
      <c r="AI17" s="75"/>
      <c r="AJ17" s="76"/>
      <c r="AK17" s="75"/>
      <c r="AL17" s="76"/>
      <c r="AM17" s="75"/>
      <c r="AN17" s="76"/>
      <c r="AO17" s="75"/>
      <c r="AP17" s="76"/>
      <c r="AQ17" s="75"/>
      <c r="AR17" s="76"/>
      <c r="AS17" s="77"/>
      <c r="AT17" s="78"/>
      <c r="AU17" s="75"/>
      <c r="AV17" s="76"/>
      <c r="AW17" s="77"/>
      <c r="AX17" s="78"/>
      <c r="AY17" s="75"/>
      <c r="AZ17" s="76"/>
      <c r="BA17" s="77"/>
      <c r="BB17" s="78"/>
      <c r="BC17" s="75"/>
      <c r="BD17" s="76"/>
      <c r="BE17" s="77"/>
      <c r="BF17" s="78"/>
      <c r="BG17" s="75"/>
      <c r="BH17" s="76"/>
      <c r="BI17" s="77"/>
      <c r="BJ17" s="78"/>
      <c r="BK17" s="75"/>
      <c r="BL17" s="76"/>
      <c r="BM17" s="77"/>
      <c r="BN17" s="78"/>
      <c r="BO17" s="75"/>
      <c r="BP17" s="76"/>
      <c r="BQ17" s="77"/>
      <c r="BR17" s="78"/>
      <c r="BS17" s="69">
        <f t="shared" si="0"/>
        <v>0</v>
      </c>
      <c r="BT17" s="117">
        <f t="shared" si="1"/>
        <v>0</v>
      </c>
      <c r="BU17" s="69">
        <f t="shared" si="2"/>
        <v>0</v>
      </c>
      <c r="BY17" s="2"/>
      <c r="BZ17" s="2"/>
      <c r="CA17" s="2"/>
      <c r="CB17" s="2"/>
    </row>
    <row r="18" spans="1:80" ht="9.75" customHeight="1">
      <c r="A18" s="173" t="s">
        <v>177</v>
      </c>
      <c r="B18" s="79">
        <v>90</v>
      </c>
      <c r="C18" s="80">
        <v>1</v>
      </c>
      <c r="D18" s="79">
        <v>45</v>
      </c>
      <c r="E18" s="80"/>
      <c r="F18" s="79">
        <v>78</v>
      </c>
      <c r="G18" s="82"/>
      <c r="H18" s="156">
        <f t="shared" si="3"/>
        <v>3</v>
      </c>
      <c r="I18" s="157">
        <f t="shared" si="4"/>
        <v>1</v>
      </c>
      <c r="J18" s="158">
        <f t="shared" si="5"/>
        <v>213</v>
      </c>
      <c r="K18" s="79">
        <v>89</v>
      </c>
      <c r="L18" s="80"/>
      <c r="M18" s="79">
        <v>89</v>
      </c>
      <c r="N18" s="80"/>
      <c r="O18" s="79">
        <v>90</v>
      </c>
      <c r="P18" s="80">
        <v>1</v>
      </c>
      <c r="Q18" s="79">
        <v>62</v>
      </c>
      <c r="R18" s="80"/>
      <c r="S18" s="79">
        <v>56</v>
      </c>
      <c r="T18" s="80"/>
      <c r="U18" s="79">
        <v>46</v>
      </c>
      <c r="V18" s="80"/>
      <c r="W18" s="79"/>
      <c r="X18" s="80"/>
      <c r="Y18" s="79">
        <v>5</v>
      </c>
      <c r="Z18" s="80"/>
      <c r="AA18" s="79"/>
      <c r="AB18" s="80"/>
      <c r="AC18" s="79"/>
      <c r="AD18" s="80"/>
      <c r="AE18" s="79">
        <v>19</v>
      </c>
      <c r="AF18" s="80"/>
      <c r="AG18" s="79">
        <v>90</v>
      </c>
      <c r="AH18" s="80"/>
      <c r="AI18" s="79">
        <v>85</v>
      </c>
      <c r="AJ18" s="80"/>
      <c r="AK18" s="79"/>
      <c r="AL18" s="80"/>
      <c r="AM18" s="79"/>
      <c r="AN18" s="80"/>
      <c r="AO18" s="79"/>
      <c r="AP18" s="80"/>
      <c r="AQ18" s="79"/>
      <c r="AR18" s="80"/>
      <c r="AS18" s="81"/>
      <c r="AT18" s="82"/>
      <c r="AU18" s="79"/>
      <c r="AV18" s="80"/>
      <c r="AW18" s="81"/>
      <c r="AX18" s="82"/>
      <c r="AY18" s="79"/>
      <c r="AZ18" s="80"/>
      <c r="BA18" s="81"/>
      <c r="BB18" s="82"/>
      <c r="BC18" s="79"/>
      <c r="BD18" s="80"/>
      <c r="BE18" s="81"/>
      <c r="BF18" s="82"/>
      <c r="BG18" s="79"/>
      <c r="BH18" s="80"/>
      <c r="BI18" s="81"/>
      <c r="BJ18" s="82"/>
      <c r="BK18" s="79"/>
      <c r="BL18" s="80"/>
      <c r="BM18" s="81"/>
      <c r="BN18" s="82"/>
      <c r="BO18" s="79"/>
      <c r="BP18" s="80"/>
      <c r="BQ18" s="81"/>
      <c r="BR18" s="82"/>
      <c r="BS18" s="69">
        <f t="shared" si="0"/>
        <v>10</v>
      </c>
      <c r="BT18" s="117">
        <f t="shared" si="1"/>
        <v>1</v>
      </c>
      <c r="BU18" s="69">
        <f t="shared" si="2"/>
        <v>631</v>
      </c>
      <c r="BY18" s="2"/>
      <c r="BZ18" s="2"/>
      <c r="CA18" s="2"/>
      <c r="CB18" s="2"/>
    </row>
    <row r="19" spans="1:80" ht="9.75" customHeight="1">
      <c r="A19" s="133" t="s">
        <v>175</v>
      </c>
      <c r="B19" s="161">
        <v>90</v>
      </c>
      <c r="C19" s="162"/>
      <c r="D19" s="161">
        <v>90</v>
      </c>
      <c r="E19" s="162">
        <v>1</v>
      </c>
      <c r="F19" s="151"/>
      <c r="G19" s="147"/>
      <c r="H19" s="156">
        <f t="shared" si="3"/>
        <v>2</v>
      </c>
      <c r="I19" s="157">
        <f t="shared" si="4"/>
        <v>1</v>
      </c>
      <c r="J19" s="158">
        <f t="shared" si="5"/>
        <v>180</v>
      </c>
      <c r="K19" s="79">
        <v>90</v>
      </c>
      <c r="L19" s="80"/>
      <c r="M19" s="79">
        <v>90</v>
      </c>
      <c r="N19" s="80"/>
      <c r="O19" s="79">
        <v>90</v>
      </c>
      <c r="P19" s="80"/>
      <c r="Q19" s="79">
        <v>81</v>
      </c>
      <c r="R19" s="80"/>
      <c r="S19" s="79"/>
      <c r="T19" s="80"/>
      <c r="U19" s="79"/>
      <c r="V19" s="80"/>
      <c r="W19" s="79"/>
      <c r="X19" s="80"/>
      <c r="Y19" s="79"/>
      <c r="Z19" s="80"/>
      <c r="AA19" s="79"/>
      <c r="AB19" s="80"/>
      <c r="AC19" s="79"/>
      <c r="AD19" s="80"/>
      <c r="AE19" s="79"/>
      <c r="AF19" s="80"/>
      <c r="AG19" s="79"/>
      <c r="AH19" s="80"/>
      <c r="AI19" s="79"/>
      <c r="AJ19" s="80"/>
      <c r="AK19" s="79"/>
      <c r="AL19" s="80"/>
      <c r="AM19" s="79"/>
      <c r="AN19" s="80"/>
      <c r="AO19" s="79"/>
      <c r="AP19" s="80"/>
      <c r="AQ19" s="79"/>
      <c r="AR19" s="80"/>
      <c r="AS19" s="81"/>
      <c r="AT19" s="82"/>
      <c r="AU19" s="79"/>
      <c r="AV19" s="80"/>
      <c r="AW19" s="81"/>
      <c r="AX19" s="82"/>
      <c r="AY19" s="79"/>
      <c r="AZ19" s="80"/>
      <c r="BA19" s="81"/>
      <c r="BB19" s="82"/>
      <c r="BC19" s="79"/>
      <c r="BD19" s="80"/>
      <c r="BE19" s="81"/>
      <c r="BF19" s="82"/>
      <c r="BG19" s="79"/>
      <c r="BH19" s="80"/>
      <c r="BI19" s="81"/>
      <c r="BJ19" s="82"/>
      <c r="BK19" s="79"/>
      <c r="BL19" s="80"/>
      <c r="BM19" s="81"/>
      <c r="BN19" s="82"/>
      <c r="BO19" s="79"/>
      <c r="BP19" s="80"/>
      <c r="BQ19" s="81"/>
      <c r="BR19" s="82"/>
      <c r="BS19" s="69">
        <f t="shared" si="0"/>
        <v>4</v>
      </c>
      <c r="BT19" s="117">
        <f t="shared" si="1"/>
        <v>0</v>
      </c>
      <c r="BU19" s="69">
        <f t="shared" si="2"/>
        <v>351</v>
      </c>
      <c r="BY19" s="2"/>
      <c r="BZ19" s="2"/>
      <c r="CA19" s="2"/>
      <c r="CB19" s="2"/>
    </row>
    <row r="20" spans="1:80" ht="9.75" customHeight="1">
      <c r="A20" s="133" t="s">
        <v>197</v>
      </c>
      <c r="B20" s="141"/>
      <c r="C20" s="147"/>
      <c r="D20" s="141"/>
      <c r="E20" s="142"/>
      <c r="F20" s="151"/>
      <c r="G20" s="147"/>
      <c r="H20" s="156">
        <f t="shared" si="3"/>
        <v>0</v>
      </c>
      <c r="I20" s="157">
        <f t="shared" si="4"/>
        <v>0</v>
      </c>
      <c r="J20" s="158">
        <f t="shared" si="5"/>
        <v>0</v>
      </c>
      <c r="K20" s="79"/>
      <c r="L20" s="80"/>
      <c r="M20" s="79"/>
      <c r="N20" s="80"/>
      <c r="O20" s="79"/>
      <c r="P20" s="80"/>
      <c r="Q20" s="79"/>
      <c r="R20" s="80"/>
      <c r="S20" s="79"/>
      <c r="T20" s="80"/>
      <c r="U20" s="79"/>
      <c r="V20" s="80"/>
      <c r="W20" s="79"/>
      <c r="X20" s="80"/>
      <c r="Y20" s="79"/>
      <c r="Z20" s="80"/>
      <c r="AA20" s="79"/>
      <c r="AB20" s="80"/>
      <c r="AC20" s="79"/>
      <c r="AD20" s="80"/>
      <c r="AE20" s="79"/>
      <c r="AF20" s="80"/>
      <c r="AG20" s="79"/>
      <c r="AH20" s="80"/>
      <c r="AI20" s="79"/>
      <c r="AJ20" s="80"/>
      <c r="AK20" s="79"/>
      <c r="AL20" s="80"/>
      <c r="AM20" s="79"/>
      <c r="AN20" s="80"/>
      <c r="AO20" s="79"/>
      <c r="AP20" s="80"/>
      <c r="AQ20" s="79"/>
      <c r="AR20" s="80"/>
      <c r="AS20" s="81"/>
      <c r="AT20" s="82"/>
      <c r="AU20" s="79"/>
      <c r="AV20" s="80"/>
      <c r="AW20" s="81"/>
      <c r="AX20" s="82"/>
      <c r="AY20" s="79"/>
      <c r="AZ20" s="80"/>
      <c r="BA20" s="81"/>
      <c r="BB20" s="82"/>
      <c r="BC20" s="79"/>
      <c r="BD20" s="80"/>
      <c r="BE20" s="81"/>
      <c r="BF20" s="82"/>
      <c r="BG20" s="79"/>
      <c r="BH20" s="80"/>
      <c r="BI20" s="81"/>
      <c r="BJ20" s="82"/>
      <c r="BK20" s="79"/>
      <c r="BL20" s="80"/>
      <c r="BM20" s="81"/>
      <c r="BN20" s="82"/>
      <c r="BO20" s="79"/>
      <c r="BP20" s="80"/>
      <c r="BQ20" s="81"/>
      <c r="BR20" s="82"/>
      <c r="BS20" s="69">
        <f t="shared" si="0"/>
        <v>0</v>
      </c>
      <c r="BT20" s="117">
        <f t="shared" si="1"/>
        <v>0</v>
      </c>
      <c r="BU20" s="69">
        <f t="shared" si="2"/>
        <v>0</v>
      </c>
      <c r="BY20" s="2"/>
      <c r="BZ20" s="2"/>
      <c r="CA20" s="2"/>
      <c r="CB20" s="2"/>
    </row>
    <row r="21" spans="1:80" ht="9.75" customHeight="1">
      <c r="A21" s="133" t="s">
        <v>166</v>
      </c>
      <c r="B21" s="161">
        <v>90</v>
      </c>
      <c r="C21" s="162">
        <v>1</v>
      </c>
      <c r="D21" s="141"/>
      <c r="E21" s="142"/>
      <c r="F21" s="151"/>
      <c r="G21" s="147"/>
      <c r="H21" s="156">
        <f t="shared" si="3"/>
        <v>1</v>
      </c>
      <c r="I21" s="157">
        <f t="shared" si="4"/>
        <v>1</v>
      </c>
      <c r="J21" s="158">
        <f t="shared" si="5"/>
        <v>90</v>
      </c>
      <c r="K21" s="79">
        <v>90</v>
      </c>
      <c r="L21" s="80"/>
      <c r="M21" s="79"/>
      <c r="N21" s="80"/>
      <c r="O21" s="79">
        <v>90</v>
      </c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80"/>
      <c r="AA21" s="79"/>
      <c r="AB21" s="80"/>
      <c r="AC21" s="79"/>
      <c r="AD21" s="80"/>
      <c r="AE21" s="79"/>
      <c r="AF21" s="80"/>
      <c r="AG21" s="79"/>
      <c r="AH21" s="80"/>
      <c r="AI21" s="79"/>
      <c r="AJ21" s="80"/>
      <c r="AK21" s="79"/>
      <c r="AL21" s="80"/>
      <c r="AM21" s="79"/>
      <c r="AN21" s="80"/>
      <c r="AO21" s="79"/>
      <c r="AP21" s="80"/>
      <c r="AQ21" s="79"/>
      <c r="AR21" s="80"/>
      <c r="AS21" s="81"/>
      <c r="AT21" s="82"/>
      <c r="AU21" s="79"/>
      <c r="AV21" s="80"/>
      <c r="AW21" s="81"/>
      <c r="AX21" s="82"/>
      <c r="AY21" s="79"/>
      <c r="AZ21" s="80"/>
      <c r="BA21" s="81"/>
      <c r="BB21" s="82"/>
      <c r="BC21" s="79"/>
      <c r="BD21" s="80"/>
      <c r="BE21" s="81"/>
      <c r="BF21" s="82"/>
      <c r="BG21" s="79"/>
      <c r="BH21" s="80"/>
      <c r="BI21" s="81"/>
      <c r="BJ21" s="82"/>
      <c r="BK21" s="79"/>
      <c r="BL21" s="80"/>
      <c r="BM21" s="81"/>
      <c r="BN21" s="82"/>
      <c r="BO21" s="79"/>
      <c r="BP21" s="80"/>
      <c r="BQ21" s="81"/>
      <c r="BR21" s="82"/>
      <c r="BS21" s="69">
        <f t="shared" si="0"/>
        <v>2</v>
      </c>
      <c r="BT21" s="117">
        <f t="shared" si="1"/>
        <v>0</v>
      </c>
      <c r="BU21" s="69">
        <f t="shared" si="2"/>
        <v>180</v>
      </c>
      <c r="BY21" s="2"/>
      <c r="BZ21" s="2"/>
      <c r="CA21" s="2"/>
      <c r="CB21" s="2"/>
    </row>
    <row r="22" spans="1:80" ht="9.75" customHeight="1">
      <c r="A22" s="133" t="s">
        <v>147</v>
      </c>
      <c r="B22" s="161">
        <v>52</v>
      </c>
      <c r="C22" s="162"/>
      <c r="D22" s="161">
        <v>90</v>
      </c>
      <c r="E22" s="162">
        <v>1</v>
      </c>
      <c r="F22" s="161">
        <v>90</v>
      </c>
      <c r="G22" s="147"/>
      <c r="H22" s="156">
        <f t="shared" si="3"/>
        <v>3</v>
      </c>
      <c r="I22" s="157">
        <f t="shared" si="4"/>
        <v>1</v>
      </c>
      <c r="J22" s="158">
        <f t="shared" si="5"/>
        <v>232</v>
      </c>
      <c r="K22" s="79">
        <v>53</v>
      </c>
      <c r="L22" s="80"/>
      <c r="M22" s="79">
        <v>85</v>
      </c>
      <c r="N22" s="80"/>
      <c r="O22" s="79">
        <v>90</v>
      </c>
      <c r="P22" s="80"/>
      <c r="Q22" s="79">
        <v>90</v>
      </c>
      <c r="R22" s="80"/>
      <c r="S22" s="79">
        <v>90</v>
      </c>
      <c r="T22" s="80"/>
      <c r="U22" s="79">
        <v>90</v>
      </c>
      <c r="V22" s="80"/>
      <c r="W22" s="79">
        <v>90</v>
      </c>
      <c r="X22" s="80"/>
      <c r="Y22" s="79">
        <v>90</v>
      </c>
      <c r="Z22" s="80"/>
      <c r="AA22" s="79">
        <v>85</v>
      </c>
      <c r="AB22" s="80"/>
      <c r="AC22" s="79">
        <v>81</v>
      </c>
      <c r="AD22" s="80"/>
      <c r="AE22" s="79">
        <v>71</v>
      </c>
      <c r="AF22" s="80">
        <v>1</v>
      </c>
      <c r="AG22" s="79"/>
      <c r="AH22" s="80"/>
      <c r="AI22" s="79"/>
      <c r="AJ22" s="80"/>
      <c r="AK22" s="79">
        <v>13</v>
      </c>
      <c r="AL22" s="80"/>
      <c r="AM22" s="79">
        <v>90</v>
      </c>
      <c r="AN22" s="80"/>
      <c r="AO22" s="79">
        <v>89</v>
      </c>
      <c r="AP22" s="80"/>
      <c r="AQ22" s="79"/>
      <c r="AR22" s="80"/>
      <c r="AS22" s="81"/>
      <c r="AT22" s="82"/>
      <c r="AU22" s="79"/>
      <c r="AV22" s="80"/>
      <c r="AW22" s="81">
        <v>9</v>
      </c>
      <c r="AX22" s="82"/>
      <c r="AY22" s="79">
        <v>71</v>
      </c>
      <c r="AZ22" s="80"/>
      <c r="BA22" s="81">
        <v>45</v>
      </c>
      <c r="BB22" s="82"/>
      <c r="BC22" s="79"/>
      <c r="BD22" s="80"/>
      <c r="BE22" s="81"/>
      <c r="BF22" s="82"/>
      <c r="BG22" s="79">
        <v>70</v>
      </c>
      <c r="BH22" s="80"/>
      <c r="BI22" s="81"/>
      <c r="BJ22" s="82"/>
      <c r="BK22" s="79"/>
      <c r="BL22" s="80"/>
      <c r="BM22" s="81"/>
      <c r="BN22" s="82"/>
      <c r="BO22" s="79"/>
      <c r="BP22" s="80"/>
      <c r="BQ22" s="81"/>
      <c r="BR22" s="82"/>
      <c r="BS22" s="69">
        <f t="shared" si="0"/>
        <v>18</v>
      </c>
      <c r="BT22" s="117">
        <f t="shared" si="1"/>
        <v>1</v>
      </c>
      <c r="BU22" s="69">
        <f t="shared" si="2"/>
        <v>1302</v>
      </c>
      <c r="BY22" s="2"/>
      <c r="BZ22" s="2"/>
      <c r="CA22" s="2"/>
      <c r="CB22" s="2"/>
    </row>
    <row r="23" spans="1:80" ht="9.75" customHeight="1">
      <c r="A23" s="133" t="s">
        <v>174</v>
      </c>
      <c r="B23" s="141"/>
      <c r="C23" s="147"/>
      <c r="D23" s="141"/>
      <c r="E23" s="142"/>
      <c r="F23" s="161">
        <v>90</v>
      </c>
      <c r="G23" s="147"/>
      <c r="H23" s="156">
        <f t="shared" si="3"/>
        <v>1</v>
      </c>
      <c r="I23" s="157">
        <f t="shared" si="4"/>
        <v>0</v>
      </c>
      <c r="J23" s="158">
        <f t="shared" si="5"/>
        <v>90</v>
      </c>
      <c r="K23" s="79"/>
      <c r="L23" s="80"/>
      <c r="M23" s="79"/>
      <c r="N23" s="80"/>
      <c r="O23" s="79"/>
      <c r="P23" s="80"/>
      <c r="Q23" s="79">
        <v>90</v>
      </c>
      <c r="R23" s="80"/>
      <c r="S23" s="79">
        <v>90</v>
      </c>
      <c r="T23" s="80"/>
      <c r="U23" s="79">
        <v>90</v>
      </c>
      <c r="V23" s="80"/>
      <c r="W23" s="79">
        <v>22</v>
      </c>
      <c r="X23" s="80"/>
      <c r="Y23" s="79"/>
      <c r="Z23" s="80"/>
      <c r="AA23" s="79"/>
      <c r="AB23" s="80"/>
      <c r="AC23" s="79"/>
      <c r="AD23" s="80"/>
      <c r="AE23" s="79"/>
      <c r="AF23" s="80"/>
      <c r="AG23" s="79"/>
      <c r="AH23" s="80"/>
      <c r="AI23" s="79">
        <v>90</v>
      </c>
      <c r="AJ23" s="80"/>
      <c r="AK23" s="79">
        <v>1</v>
      </c>
      <c r="AL23" s="80"/>
      <c r="AM23" s="79">
        <v>28</v>
      </c>
      <c r="AN23" s="80"/>
      <c r="AO23" s="79"/>
      <c r="AP23" s="80"/>
      <c r="AQ23" s="79">
        <v>90</v>
      </c>
      <c r="AR23" s="80"/>
      <c r="AS23" s="81">
        <v>90</v>
      </c>
      <c r="AT23" s="82"/>
      <c r="AU23" s="79">
        <v>65</v>
      </c>
      <c r="AV23" s="80"/>
      <c r="AW23" s="81"/>
      <c r="AX23" s="82"/>
      <c r="AY23" s="79">
        <v>90</v>
      </c>
      <c r="AZ23" s="80"/>
      <c r="BA23" s="81"/>
      <c r="BB23" s="82"/>
      <c r="BC23" s="79"/>
      <c r="BD23" s="80"/>
      <c r="BE23" s="81"/>
      <c r="BF23" s="82"/>
      <c r="BG23" s="79">
        <v>4</v>
      </c>
      <c r="BH23" s="80"/>
      <c r="BI23" s="81">
        <v>90</v>
      </c>
      <c r="BJ23" s="82"/>
      <c r="BK23" s="79">
        <v>90</v>
      </c>
      <c r="BL23" s="80"/>
      <c r="BM23" s="81">
        <v>90</v>
      </c>
      <c r="BN23" s="82"/>
      <c r="BO23" s="79">
        <v>90</v>
      </c>
      <c r="BP23" s="80"/>
      <c r="BQ23" s="81">
        <v>90</v>
      </c>
      <c r="BR23" s="82"/>
      <c r="BS23" s="69">
        <f t="shared" si="0"/>
        <v>17</v>
      </c>
      <c r="BT23" s="117">
        <f t="shared" si="1"/>
        <v>0</v>
      </c>
      <c r="BU23" s="69">
        <f t="shared" si="2"/>
        <v>1200</v>
      </c>
      <c r="BY23" s="2"/>
      <c r="BZ23" s="2"/>
      <c r="CA23" s="2"/>
      <c r="CB23" s="2"/>
    </row>
    <row r="24" spans="1:80" ht="9.75" customHeight="1">
      <c r="A24" s="133" t="s">
        <v>187</v>
      </c>
      <c r="B24" s="141"/>
      <c r="C24" s="147"/>
      <c r="D24" s="141"/>
      <c r="E24" s="142"/>
      <c r="F24" s="151"/>
      <c r="G24" s="147"/>
      <c r="H24" s="156">
        <f t="shared" si="3"/>
        <v>0</v>
      </c>
      <c r="I24" s="157">
        <f t="shared" si="4"/>
        <v>0</v>
      </c>
      <c r="J24" s="158">
        <f t="shared" si="5"/>
        <v>0</v>
      </c>
      <c r="K24" s="79"/>
      <c r="L24" s="80"/>
      <c r="M24" s="79"/>
      <c r="N24" s="80"/>
      <c r="O24" s="79"/>
      <c r="P24" s="80"/>
      <c r="Q24" s="79"/>
      <c r="R24" s="80"/>
      <c r="S24" s="79"/>
      <c r="T24" s="80"/>
      <c r="U24" s="79"/>
      <c r="V24" s="80"/>
      <c r="W24" s="79"/>
      <c r="X24" s="80"/>
      <c r="Y24" s="79"/>
      <c r="Z24" s="80"/>
      <c r="AA24" s="79">
        <v>17</v>
      </c>
      <c r="AB24" s="80"/>
      <c r="AC24" s="79"/>
      <c r="AD24" s="80"/>
      <c r="AE24" s="79">
        <v>4</v>
      </c>
      <c r="AF24" s="80"/>
      <c r="AG24" s="79"/>
      <c r="AH24" s="80"/>
      <c r="AI24" s="79">
        <v>90</v>
      </c>
      <c r="AJ24" s="80"/>
      <c r="AK24" s="79"/>
      <c r="AL24" s="80"/>
      <c r="AM24" s="79">
        <v>90</v>
      </c>
      <c r="AN24" s="80"/>
      <c r="AO24" s="79">
        <v>90</v>
      </c>
      <c r="AP24" s="80"/>
      <c r="AQ24" s="79">
        <v>90</v>
      </c>
      <c r="AR24" s="80"/>
      <c r="AS24" s="81">
        <v>90</v>
      </c>
      <c r="AT24" s="82"/>
      <c r="AU24" s="79">
        <v>90</v>
      </c>
      <c r="AV24" s="80"/>
      <c r="AW24" s="81">
        <v>90</v>
      </c>
      <c r="AX24" s="82"/>
      <c r="AY24" s="79">
        <v>90</v>
      </c>
      <c r="AZ24" s="80"/>
      <c r="BA24" s="81">
        <v>90</v>
      </c>
      <c r="BB24" s="82"/>
      <c r="BC24" s="79">
        <v>90</v>
      </c>
      <c r="BD24" s="80"/>
      <c r="BE24" s="81">
        <v>90</v>
      </c>
      <c r="BF24" s="82">
        <v>1</v>
      </c>
      <c r="BG24" s="79">
        <v>90</v>
      </c>
      <c r="BH24" s="80"/>
      <c r="BI24" s="81">
        <v>90</v>
      </c>
      <c r="BJ24" s="82"/>
      <c r="BK24" s="79">
        <v>90</v>
      </c>
      <c r="BL24" s="80"/>
      <c r="BM24" s="81">
        <v>90</v>
      </c>
      <c r="BN24" s="82"/>
      <c r="BO24" s="79">
        <v>90</v>
      </c>
      <c r="BP24" s="80"/>
      <c r="BQ24" s="81">
        <v>90</v>
      </c>
      <c r="BR24" s="82"/>
      <c r="BS24" s="69">
        <f t="shared" si="0"/>
        <v>19</v>
      </c>
      <c r="BT24" s="117">
        <f t="shared" si="1"/>
        <v>1</v>
      </c>
      <c r="BU24" s="69">
        <f t="shared" si="2"/>
        <v>1551</v>
      </c>
      <c r="BY24" s="2"/>
      <c r="BZ24" s="2"/>
      <c r="CA24" s="2"/>
      <c r="CB24" s="2"/>
    </row>
    <row r="25" spans="1:80" ht="9.75" customHeight="1">
      <c r="A25" s="133" t="s">
        <v>220</v>
      </c>
      <c r="B25" s="141"/>
      <c r="C25" s="147"/>
      <c r="D25" s="141"/>
      <c r="E25" s="142"/>
      <c r="F25" s="151"/>
      <c r="G25" s="147"/>
      <c r="H25" s="156"/>
      <c r="I25" s="157"/>
      <c r="J25" s="158"/>
      <c r="K25" s="79"/>
      <c r="L25" s="80"/>
      <c r="M25" s="79"/>
      <c r="N25" s="80"/>
      <c r="O25" s="79"/>
      <c r="P25" s="80"/>
      <c r="Q25" s="79"/>
      <c r="R25" s="80"/>
      <c r="S25" s="79"/>
      <c r="T25" s="80"/>
      <c r="U25" s="79"/>
      <c r="V25" s="80"/>
      <c r="W25" s="79"/>
      <c r="X25" s="80"/>
      <c r="Y25" s="79"/>
      <c r="Z25" s="80"/>
      <c r="AA25" s="79"/>
      <c r="AB25" s="80"/>
      <c r="AC25" s="79"/>
      <c r="AD25" s="80"/>
      <c r="AE25" s="79"/>
      <c r="AF25" s="80"/>
      <c r="AG25" s="79"/>
      <c r="AH25" s="80"/>
      <c r="AI25" s="79"/>
      <c r="AJ25" s="80"/>
      <c r="AK25" s="79"/>
      <c r="AL25" s="80"/>
      <c r="AM25" s="79"/>
      <c r="AN25" s="80"/>
      <c r="AO25" s="79"/>
      <c r="AP25" s="80"/>
      <c r="AQ25" s="79"/>
      <c r="AR25" s="80"/>
      <c r="AS25" s="81"/>
      <c r="AT25" s="82"/>
      <c r="AU25" s="79"/>
      <c r="AV25" s="80"/>
      <c r="AW25" s="81"/>
      <c r="AX25" s="82"/>
      <c r="AY25" s="79"/>
      <c r="AZ25" s="80"/>
      <c r="BA25" s="81"/>
      <c r="BB25" s="82"/>
      <c r="BC25" s="79"/>
      <c r="BD25" s="80"/>
      <c r="BE25" s="81"/>
      <c r="BF25" s="82"/>
      <c r="BG25" s="79"/>
      <c r="BH25" s="80"/>
      <c r="BI25" s="81"/>
      <c r="BJ25" s="82"/>
      <c r="BK25" s="79"/>
      <c r="BL25" s="80"/>
      <c r="BM25" s="81"/>
      <c r="BN25" s="82"/>
      <c r="BO25" s="79"/>
      <c r="BP25" s="80"/>
      <c r="BQ25" s="81"/>
      <c r="BR25" s="82"/>
      <c r="BS25" s="69">
        <f t="shared" si="0"/>
        <v>0</v>
      </c>
      <c r="BT25" s="117">
        <f t="shared" si="1"/>
        <v>0</v>
      </c>
      <c r="BU25" s="69">
        <f t="shared" si="2"/>
        <v>0</v>
      </c>
      <c r="BY25" s="2"/>
      <c r="BZ25" s="2"/>
      <c r="CA25" s="2"/>
      <c r="CB25" s="2"/>
    </row>
    <row r="26" spans="1:80" ht="9.75" customHeight="1">
      <c r="A26" s="133" t="s">
        <v>217</v>
      </c>
      <c r="B26" s="141"/>
      <c r="C26" s="147"/>
      <c r="D26" s="141"/>
      <c r="E26" s="142"/>
      <c r="F26" s="151"/>
      <c r="G26" s="147"/>
      <c r="H26" s="156"/>
      <c r="I26" s="157"/>
      <c r="J26" s="158"/>
      <c r="K26" s="79"/>
      <c r="L26" s="80"/>
      <c r="M26" s="79"/>
      <c r="N26" s="80"/>
      <c r="O26" s="79"/>
      <c r="P26" s="80"/>
      <c r="Q26" s="79"/>
      <c r="R26" s="80"/>
      <c r="S26" s="79"/>
      <c r="T26" s="80"/>
      <c r="U26" s="79"/>
      <c r="V26" s="80"/>
      <c r="W26" s="79"/>
      <c r="X26" s="80"/>
      <c r="Y26" s="79"/>
      <c r="Z26" s="80"/>
      <c r="AA26" s="79"/>
      <c r="AB26" s="80"/>
      <c r="AC26" s="79"/>
      <c r="AD26" s="80"/>
      <c r="AE26" s="79"/>
      <c r="AF26" s="80"/>
      <c r="AG26" s="79"/>
      <c r="AH26" s="80"/>
      <c r="AI26" s="79"/>
      <c r="AJ26" s="80"/>
      <c r="AK26" s="79"/>
      <c r="AL26" s="80"/>
      <c r="AM26" s="79"/>
      <c r="AN26" s="80"/>
      <c r="AO26" s="79"/>
      <c r="AP26" s="80"/>
      <c r="AQ26" s="79">
        <v>90</v>
      </c>
      <c r="AR26" s="80"/>
      <c r="AS26" s="81">
        <v>81</v>
      </c>
      <c r="AT26" s="82"/>
      <c r="AU26" s="79">
        <v>90</v>
      </c>
      <c r="AV26" s="80"/>
      <c r="AW26" s="81">
        <v>81</v>
      </c>
      <c r="AX26" s="82"/>
      <c r="AY26" s="79">
        <v>87</v>
      </c>
      <c r="AZ26" s="80"/>
      <c r="BA26" s="81">
        <v>90</v>
      </c>
      <c r="BB26" s="82"/>
      <c r="BC26" s="79">
        <v>90</v>
      </c>
      <c r="BD26" s="80"/>
      <c r="BE26" s="81">
        <v>74</v>
      </c>
      <c r="BF26" s="82"/>
      <c r="BG26" s="79"/>
      <c r="BH26" s="80"/>
      <c r="BI26" s="81"/>
      <c r="BJ26" s="82"/>
      <c r="BK26" s="79"/>
      <c r="BL26" s="80"/>
      <c r="BM26" s="81">
        <v>4</v>
      </c>
      <c r="BN26" s="82"/>
      <c r="BO26" s="79"/>
      <c r="BP26" s="80"/>
      <c r="BQ26" s="81">
        <v>45</v>
      </c>
      <c r="BR26" s="82"/>
      <c r="BS26" s="69">
        <f t="shared" si="0"/>
        <v>10</v>
      </c>
      <c r="BT26" s="117">
        <f t="shared" si="1"/>
        <v>0</v>
      </c>
      <c r="BU26" s="69">
        <f t="shared" si="2"/>
        <v>732</v>
      </c>
      <c r="BY26" s="2"/>
      <c r="BZ26" s="2"/>
      <c r="CA26" s="2"/>
      <c r="CB26" s="2"/>
    </row>
    <row r="27" spans="1:80" ht="9.75" customHeight="1">
      <c r="A27" s="133" t="s">
        <v>133</v>
      </c>
      <c r="B27" s="141"/>
      <c r="C27" s="147"/>
      <c r="D27" s="141"/>
      <c r="E27" s="142"/>
      <c r="F27" s="151"/>
      <c r="G27" s="147"/>
      <c r="H27" s="156">
        <f>COUNT(B27,D27,F27)</f>
        <v>0</v>
      </c>
      <c r="I27" s="157">
        <f>C27+E27+G27</f>
        <v>0</v>
      </c>
      <c r="J27" s="158">
        <f>B27+D27+F27</f>
        <v>0</v>
      </c>
      <c r="K27" s="79"/>
      <c r="L27" s="80"/>
      <c r="M27" s="79"/>
      <c r="N27" s="80"/>
      <c r="O27" s="79"/>
      <c r="P27" s="80"/>
      <c r="Q27" s="79"/>
      <c r="R27" s="80"/>
      <c r="S27" s="79"/>
      <c r="T27" s="80"/>
      <c r="U27" s="79"/>
      <c r="V27" s="80"/>
      <c r="W27" s="79"/>
      <c r="X27" s="80"/>
      <c r="Y27" s="79"/>
      <c r="Z27" s="80"/>
      <c r="AA27" s="79"/>
      <c r="AB27" s="80"/>
      <c r="AC27" s="79"/>
      <c r="AD27" s="80"/>
      <c r="AE27" s="79"/>
      <c r="AF27" s="80"/>
      <c r="AG27" s="79"/>
      <c r="AH27" s="80"/>
      <c r="AI27" s="79"/>
      <c r="AJ27" s="80"/>
      <c r="AK27" s="79"/>
      <c r="AL27" s="80"/>
      <c r="AM27" s="79"/>
      <c r="AN27" s="80"/>
      <c r="AO27" s="79"/>
      <c r="AP27" s="80"/>
      <c r="AQ27" s="79"/>
      <c r="AR27" s="80"/>
      <c r="AS27" s="81"/>
      <c r="AT27" s="82"/>
      <c r="AU27" s="79"/>
      <c r="AV27" s="80"/>
      <c r="AW27" s="81"/>
      <c r="AX27" s="82"/>
      <c r="AY27" s="79"/>
      <c r="AZ27" s="80"/>
      <c r="BA27" s="81"/>
      <c r="BB27" s="82"/>
      <c r="BC27" s="79"/>
      <c r="BD27" s="80"/>
      <c r="BE27" s="81"/>
      <c r="BF27" s="82"/>
      <c r="BG27" s="79"/>
      <c r="BH27" s="80"/>
      <c r="BI27" s="81"/>
      <c r="BJ27" s="82"/>
      <c r="BK27" s="79"/>
      <c r="BL27" s="80"/>
      <c r="BM27" s="81"/>
      <c r="BN27" s="82"/>
      <c r="BO27" s="79"/>
      <c r="BP27" s="80"/>
      <c r="BQ27" s="81"/>
      <c r="BR27" s="82"/>
      <c r="BS27" s="69">
        <f t="shared" si="0"/>
        <v>0</v>
      </c>
      <c r="BT27" s="117">
        <f t="shared" si="1"/>
        <v>0</v>
      </c>
      <c r="BU27" s="69">
        <f t="shared" si="2"/>
        <v>0</v>
      </c>
      <c r="BY27" s="2"/>
      <c r="BZ27" s="2"/>
      <c r="CA27" s="2"/>
      <c r="CB27" s="2"/>
    </row>
    <row r="28" spans="1:80" ht="9.75" customHeight="1">
      <c r="A28" s="133" t="s">
        <v>211</v>
      </c>
      <c r="B28" s="141"/>
      <c r="C28" s="147"/>
      <c r="D28" s="141"/>
      <c r="E28" s="142"/>
      <c r="F28" s="151"/>
      <c r="G28" s="147"/>
      <c r="H28" s="156">
        <f>COUNT(B28,D28,F28)</f>
        <v>0</v>
      </c>
      <c r="I28" s="157">
        <f>C28+E28+G28</f>
        <v>0</v>
      </c>
      <c r="J28" s="158">
        <f>B28+D28+F28</f>
        <v>0</v>
      </c>
      <c r="K28" s="79"/>
      <c r="L28" s="80"/>
      <c r="M28" s="79"/>
      <c r="N28" s="80"/>
      <c r="O28" s="79"/>
      <c r="P28" s="80"/>
      <c r="Q28" s="79"/>
      <c r="R28" s="80"/>
      <c r="S28" s="79"/>
      <c r="T28" s="80"/>
      <c r="U28" s="79"/>
      <c r="V28" s="80"/>
      <c r="W28" s="79"/>
      <c r="X28" s="80"/>
      <c r="Y28" s="79">
        <v>90</v>
      </c>
      <c r="Z28" s="80">
        <v>1</v>
      </c>
      <c r="AA28" s="79">
        <v>90</v>
      </c>
      <c r="AB28" s="80">
        <v>1</v>
      </c>
      <c r="AC28" s="79"/>
      <c r="AD28" s="80"/>
      <c r="AE28" s="79"/>
      <c r="AF28" s="80"/>
      <c r="AG28" s="79">
        <v>90</v>
      </c>
      <c r="AH28" s="80"/>
      <c r="AI28" s="79">
        <v>90</v>
      </c>
      <c r="AJ28" s="80"/>
      <c r="AK28" s="79">
        <v>90</v>
      </c>
      <c r="AL28" s="80"/>
      <c r="AM28" s="79">
        <v>90</v>
      </c>
      <c r="AN28" s="80"/>
      <c r="AO28" s="79">
        <v>82</v>
      </c>
      <c r="AP28" s="80">
        <v>1</v>
      </c>
      <c r="AQ28" s="79">
        <v>90</v>
      </c>
      <c r="AR28" s="80"/>
      <c r="AS28" s="81">
        <v>90</v>
      </c>
      <c r="AT28" s="82"/>
      <c r="AU28" s="79">
        <v>90</v>
      </c>
      <c r="AV28" s="80"/>
      <c r="AW28" s="81">
        <v>61</v>
      </c>
      <c r="AX28" s="82"/>
      <c r="AY28" s="79">
        <v>33</v>
      </c>
      <c r="AZ28" s="80">
        <v>1</v>
      </c>
      <c r="BA28" s="81">
        <v>45</v>
      </c>
      <c r="BB28" s="82"/>
      <c r="BC28" s="79">
        <v>87</v>
      </c>
      <c r="BD28" s="80">
        <v>1</v>
      </c>
      <c r="BE28" s="81">
        <v>90</v>
      </c>
      <c r="BF28" s="82"/>
      <c r="BG28" s="79"/>
      <c r="BH28" s="80"/>
      <c r="BI28" s="81">
        <v>90</v>
      </c>
      <c r="BJ28" s="82"/>
      <c r="BK28" s="79">
        <v>80</v>
      </c>
      <c r="BL28" s="80">
        <v>1</v>
      </c>
      <c r="BM28" s="81"/>
      <c r="BN28" s="82"/>
      <c r="BO28" s="79">
        <v>65</v>
      </c>
      <c r="BP28" s="80"/>
      <c r="BQ28" s="81">
        <v>90</v>
      </c>
      <c r="BR28" s="82"/>
      <c r="BS28" s="69">
        <f t="shared" si="0"/>
        <v>19</v>
      </c>
      <c r="BT28" s="117">
        <f t="shared" si="1"/>
        <v>6</v>
      </c>
      <c r="BU28" s="69">
        <f t="shared" si="2"/>
        <v>1533</v>
      </c>
      <c r="BY28" s="2"/>
      <c r="BZ28" s="2"/>
      <c r="CA28" s="2"/>
      <c r="CB28" s="2"/>
    </row>
    <row r="29" spans="1:80" ht="9.75" customHeight="1">
      <c r="A29" s="133" t="s">
        <v>156</v>
      </c>
      <c r="B29" s="141"/>
      <c r="C29" s="147"/>
      <c r="D29" s="141"/>
      <c r="E29" s="142"/>
      <c r="F29" s="164">
        <v>90</v>
      </c>
      <c r="G29" s="147"/>
      <c r="H29" s="156">
        <f>COUNT(B29,D29,F29)</f>
        <v>1</v>
      </c>
      <c r="I29" s="157">
        <f>C29+E29+G29</f>
        <v>0</v>
      </c>
      <c r="J29" s="158">
        <f>B29+D29+F29</f>
        <v>90</v>
      </c>
      <c r="K29" s="79"/>
      <c r="L29" s="80"/>
      <c r="M29" s="79"/>
      <c r="N29" s="80"/>
      <c r="O29" s="79"/>
      <c r="P29" s="80"/>
      <c r="Q29" s="79"/>
      <c r="R29" s="80"/>
      <c r="S29" s="79">
        <v>90</v>
      </c>
      <c r="T29" s="80"/>
      <c r="U29" s="79">
        <v>90</v>
      </c>
      <c r="V29" s="80"/>
      <c r="W29" s="79">
        <v>90</v>
      </c>
      <c r="X29" s="80"/>
      <c r="Y29" s="79">
        <v>90</v>
      </c>
      <c r="Z29" s="80"/>
      <c r="AA29" s="79">
        <v>73</v>
      </c>
      <c r="AB29" s="80"/>
      <c r="AC29" s="79">
        <v>90</v>
      </c>
      <c r="AD29" s="80"/>
      <c r="AE29" s="79">
        <v>90</v>
      </c>
      <c r="AF29" s="80"/>
      <c r="AG29" s="79">
        <v>90</v>
      </c>
      <c r="AH29" s="80"/>
      <c r="AI29" s="79"/>
      <c r="AJ29" s="80"/>
      <c r="AK29" s="79">
        <v>90</v>
      </c>
      <c r="AL29" s="80"/>
      <c r="AM29" s="79">
        <v>90</v>
      </c>
      <c r="AN29" s="80">
        <v>1</v>
      </c>
      <c r="AO29" s="79">
        <v>90</v>
      </c>
      <c r="AP29" s="80"/>
      <c r="AQ29" s="79">
        <v>1</v>
      </c>
      <c r="AR29" s="80"/>
      <c r="AS29" s="81"/>
      <c r="AT29" s="82"/>
      <c r="AU29" s="79">
        <v>11</v>
      </c>
      <c r="AV29" s="80"/>
      <c r="AW29" s="81">
        <v>90</v>
      </c>
      <c r="AX29" s="82"/>
      <c r="AY29" s="79">
        <v>90</v>
      </c>
      <c r="AZ29" s="80"/>
      <c r="BA29" s="81">
        <v>45</v>
      </c>
      <c r="BB29" s="82"/>
      <c r="BC29" s="79">
        <v>90</v>
      </c>
      <c r="BD29" s="80"/>
      <c r="BE29" s="81">
        <v>90</v>
      </c>
      <c r="BF29" s="82">
        <v>1</v>
      </c>
      <c r="BG29" s="79">
        <v>90</v>
      </c>
      <c r="BH29" s="80"/>
      <c r="BI29" s="81"/>
      <c r="BJ29" s="82"/>
      <c r="BK29" s="79">
        <v>24</v>
      </c>
      <c r="BL29" s="80"/>
      <c r="BM29" s="81">
        <v>90</v>
      </c>
      <c r="BN29" s="82"/>
      <c r="BO29" s="79">
        <v>23</v>
      </c>
      <c r="BP29" s="80">
        <v>1</v>
      </c>
      <c r="BQ29" s="81">
        <v>6</v>
      </c>
      <c r="BR29" s="82"/>
      <c r="BS29" s="69">
        <f t="shared" si="0"/>
        <v>23</v>
      </c>
      <c r="BT29" s="117">
        <f t="shared" si="1"/>
        <v>3</v>
      </c>
      <c r="BU29" s="69">
        <f t="shared" si="2"/>
        <v>1623</v>
      </c>
      <c r="BY29" s="2"/>
      <c r="BZ29" s="2"/>
      <c r="CA29" s="2"/>
      <c r="CB29" s="2"/>
    </row>
    <row r="30" spans="1:80" ht="9.75" customHeight="1">
      <c r="A30" s="133" t="s">
        <v>219</v>
      </c>
      <c r="B30" s="141"/>
      <c r="C30" s="147"/>
      <c r="D30" s="141"/>
      <c r="E30" s="142"/>
      <c r="F30" s="164"/>
      <c r="G30" s="147"/>
      <c r="H30" s="156"/>
      <c r="I30" s="157"/>
      <c r="J30" s="158"/>
      <c r="K30" s="79"/>
      <c r="L30" s="80"/>
      <c r="M30" s="79"/>
      <c r="N30" s="80"/>
      <c r="O30" s="79"/>
      <c r="P30" s="80"/>
      <c r="Q30" s="79"/>
      <c r="R30" s="80"/>
      <c r="S30" s="79"/>
      <c r="T30" s="80"/>
      <c r="U30" s="79"/>
      <c r="V30" s="80"/>
      <c r="W30" s="79"/>
      <c r="X30" s="80"/>
      <c r="Y30" s="79"/>
      <c r="Z30" s="80"/>
      <c r="AA30" s="79"/>
      <c r="AB30" s="80"/>
      <c r="AC30" s="79"/>
      <c r="AD30" s="80"/>
      <c r="AE30" s="79"/>
      <c r="AF30" s="80"/>
      <c r="AG30" s="79"/>
      <c r="AH30" s="80"/>
      <c r="AI30" s="79"/>
      <c r="AJ30" s="80"/>
      <c r="AK30" s="79"/>
      <c r="AL30" s="80"/>
      <c r="AM30" s="79"/>
      <c r="AN30" s="80"/>
      <c r="AO30" s="79"/>
      <c r="AP30" s="80"/>
      <c r="AQ30" s="79"/>
      <c r="AR30" s="80"/>
      <c r="AS30" s="81"/>
      <c r="AT30" s="82"/>
      <c r="AU30" s="79"/>
      <c r="AV30" s="80"/>
      <c r="AW30" s="81"/>
      <c r="AX30" s="82"/>
      <c r="AY30" s="79"/>
      <c r="AZ30" s="80"/>
      <c r="BA30" s="81"/>
      <c r="BB30" s="82"/>
      <c r="BC30" s="79"/>
      <c r="BD30" s="80"/>
      <c r="BE30" s="81"/>
      <c r="BF30" s="82"/>
      <c r="BG30" s="79"/>
      <c r="BH30" s="80"/>
      <c r="BI30" s="81"/>
      <c r="BJ30" s="82"/>
      <c r="BK30" s="79"/>
      <c r="BL30" s="80"/>
      <c r="BM30" s="81"/>
      <c r="BN30" s="82"/>
      <c r="BO30" s="79"/>
      <c r="BP30" s="80"/>
      <c r="BQ30" s="81"/>
      <c r="BR30" s="82"/>
      <c r="BS30" s="69">
        <f t="shared" si="0"/>
        <v>0</v>
      </c>
      <c r="BT30" s="117">
        <f t="shared" si="1"/>
        <v>0</v>
      </c>
      <c r="BU30" s="69">
        <f t="shared" si="2"/>
        <v>0</v>
      </c>
      <c r="BY30" s="2"/>
      <c r="BZ30" s="2"/>
      <c r="CA30" s="2"/>
      <c r="CB30" s="2"/>
    </row>
    <row r="31" spans="1:80" ht="9.75" customHeight="1">
      <c r="A31" s="133" t="s">
        <v>218</v>
      </c>
      <c r="B31" s="141"/>
      <c r="C31" s="147"/>
      <c r="D31" s="141"/>
      <c r="E31" s="142"/>
      <c r="F31" s="164"/>
      <c r="G31" s="147"/>
      <c r="H31" s="156"/>
      <c r="I31" s="157"/>
      <c r="J31" s="158"/>
      <c r="K31" s="79"/>
      <c r="L31" s="80"/>
      <c r="M31" s="79"/>
      <c r="N31" s="80"/>
      <c r="O31" s="79"/>
      <c r="P31" s="80"/>
      <c r="Q31" s="79"/>
      <c r="R31" s="80"/>
      <c r="S31" s="79"/>
      <c r="T31" s="80"/>
      <c r="U31" s="79"/>
      <c r="V31" s="80"/>
      <c r="W31" s="79"/>
      <c r="X31" s="80"/>
      <c r="Y31" s="79"/>
      <c r="Z31" s="80"/>
      <c r="AA31" s="79"/>
      <c r="AB31" s="80"/>
      <c r="AC31" s="79"/>
      <c r="AD31" s="80"/>
      <c r="AE31" s="79"/>
      <c r="AF31" s="80"/>
      <c r="AG31" s="79"/>
      <c r="AH31" s="80"/>
      <c r="AI31" s="79"/>
      <c r="AJ31" s="80"/>
      <c r="AK31" s="79"/>
      <c r="AL31" s="80"/>
      <c r="AM31" s="79"/>
      <c r="AN31" s="80"/>
      <c r="AO31" s="79"/>
      <c r="AP31" s="80"/>
      <c r="AQ31" s="79"/>
      <c r="AR31" s="80"/>
      <c r="AS31" s="81">
        <v>5</v>
      </c>
      <c r="AT31" s="82"/>
      <c r="AU31" s="79"/>
      <c r="AV31" s="80"/>
      <c r="AW31" s="81"/>
      <c r="AX31" s="82"/>
      <c r="AY31" s="79"/>
      <c r="AZ31" s="80"/>
      <c r="BA31" s="81"/>
      <c r="BB31" s="82"/>
      <c r="BC31" s="79"/>
      <c r="BD31" s="80"/>
      <c r="BE31" s="81"/>
      <c r="BF31" s="82"/>
      <c r="BG31" s="79"/>
      <c r="BH31" s="80"/>
      <c r="BI31" s="81"/>
      <c r="BJ31" s="82"/>
      <c r="BK31" s="79"/>
      <c r="BL31" s="80"/>
      <c r="BM31" s="81"/>
      <c r="BN31" s="82"/>
      <c r="BO31" s="79"/>
      <c r="BP31" s="80"/>
      <c r="BQ31" s="81"/>
      <c r="BR31" s="82"/>
      <c r="BS31" s="69">
        <f t="shared" si="0"/>
        <v>1</v>
      </c>
      <c r="BT31" s="117">
        <f t="shared" si="1"/>
        <v>0</v>
      </c>
      <c r="BU31" s="69">
        <f t="shared" si="2"/>
        <v>5</v>
      </c>
      <c r="BY31" s="2"/>
      <c r="BZ31" s="2"/>
      <c r="CA31" s="2"/>
      <c r="CB31" s="2"/>
    </row>
    <row r="32" spans="1:80" ht="9.75" customHeight="1">
      <c r="A32" s="133" t="s">
        <v>212</v>
      </c>
      <c r="B32" s="141"/>
      <c r="C32" s="147"/>
      <c r="D32" s="141"/>
      <c r="E32" s="142"/>
      <c r="F32" s="141"/>
      <c r="G32" s="147"/>
      <c r="H32" s="156">
        <f aca="true" t="shared" si="6" ref="H32:H39">COUNT(B32,D32,F32)</f>
        <v>0</v>
      </c>
      <c r="I32" s="157">
        <f aca="true" t="shared" si="7" ref="I32:I39">C32+E32+G32</f>
        <v>0</v>
      </c>
      <c r="J32" s="158">
        <f aca="true" t="shared" si="8" ref="J32:J39">B32+D32+F32</f>
        <v>0</v>
      </c>
      <c r="K32" s="79"/>
      <c r="L32" s="80"/>
      <c r="M32" s="79"/>
      <c r="N32" s="80"/>
      <c r="O32" s="79"/>
      <c r="P32" s="80"/>
      <c r="Q32" s="79"/>
      <c r="R32" s="80"/>
      <c r="S32" s="79"/>
      <c r="T32" s="80"/>
      <c r="U32" s="79"/>
      <c r="V32" s="80"/>
      <c r="W32" s="79"/>
      <c r="X32" s="80"/>
      <c r="Y32" s="79"/>
      <c r="Z32" s="80"/>
      <c r="AA32" s="79"/>
      <c r="AB32" s="80"/>
      <c r="AC32" s="79"/>
      <c r="AD32" s="80"/>
      <c r="AE32" s="79"/>
      <c r="AF32" s="80"/>
      <c r="AG32" s="79"/>
      <c r="AH32" s="80"/>
      <c r="AI32" s="79"/>
      <c r="AJ32" s="80"/>
      <c r="AK32" s="79"/>
      <c r="AL32" s="80"/>
      <c r="AM32" s="79"/>
      <c r="AN32" s="80"/>
      <c r="AO32" s="79"/>
      <c r="AP32" s="80"/>
      <c r="AQ32" s="79"/>
      <c r="AR32" s="80"/>
      <c r="AS32" s="81"/>
      <c r="AT32" s="82"/>
      <c r="AU32" s="79"/>
      <c r="AV32" s="80"/>
      <c r="AW32" s="81"/>
      <c r="AX32" s="82"/>
      <c r="AY32" s="79"/>
      <c r="AZ32" s="80"/>
      <c r="BA32" s="81"/>
      <c r="BB32" s="82"/>
      <c r="BC32" s="79"/>
      <c r="BD32" s="80"/>
      <c r="BE32" s="81"/>
      <c r="BF32" s="82"/>
      <c r="BG32" s="79"/>
      <c r="BH32" s="80"/>
      <c r="BI32" s="81"/>
      <c r="BJ32" s="82"/>
      <c r="BK32" s="79"/>
      <c r="BL32" s="80"/>
      <c r="BM32" s="81"/>
      <c r="BN32" s="82"/>
      <c r="BO32" s="79"/>
      <c r="BP32" s="80"/>
      <c r="BQ32" s="81"/>
      <c r="BR32" s="82"/>
      <c r="BS32" s="69">
        <f t="shared" si="0"/>
        <v>0</v>
      </c>
      <c r="BT32" s="117">
        <f t="shared" si="1"/>
        <v>0</v>
      </c>
      <c r="BU32" s="69">
        <f t="shared" si="2"/>
        <v>0</v>
      </c>
      <c r="BY32" s="2"/>
      <c r="BZ32" s="2"/>
      <c r="CA32" s="2"/>
      <c r="CB32" s="2"/>
    </row>
    <row r="33" spans="1:80" ht="9.75" customHeight="1">
      <c r="A33" s="133" t="s">
        <v>203</v>
      </c>
      <c r="B33" s="161">
        <v>90</v>
      </c>
      <c r="C33" s="163"/>
      <c r="D33" s="161">
        <v>90</v>
      </c>
      <c r="E33" s="162"/>
      <c r="F33" s="164">
        <v>90</v>
      </c>
      <c r="G33" s="147"/>
      <c r="H33" s="156">
        <f t="shared" si="6"/>
        <v>3</v>
      </c>
      <c r="I33" s="157">
        <f t="shared" si="7"/>
        <v>0</v>
      </c>
      <c r="J33" s="158">
        <f t="shared" si="8"/>
        <v>270</v>
      </c>
      <c r="K33" s="79">
        <v>90</v>
      </c>
      <c r="L33" s="80"/>
      <c r="M33" s="79">
        <v>90</v>
      </c>
      <c r="N33" s="80"/>
      <c r="O33" s="79"/>
      <c r="P33" s="80"/>
      <c r="Q33" s="79">
        <v>90</v>
      </c>
      <c r="R33" s="80"/>
      <c r="S33" s="79">
        <v>90</v>
      </c>
      <c r="T33" s="80"/>
      <c r="U33" s="79">
        <v>90</v>
      </c>
      <c r="V33" s="80"/>
      <c r="W33" s="79">
        <v>90</v>
      </c>
      <c r="X33" s="80"/>
      <c r="Y33" s="79">
        <v>90</v>
      </c>
      <c r="Z33" s="80"/>
      <c r="AA33" s="79">
        <v>90</v>
      </c>
      <c r="AB33" s="80"/>
      <c r="AC33" s="79">
        <v>90</v>
      </c>
      <c r="AD33" s="80"/>
      <c r="AE33" s="79">
        <v>90</v>
      </c>
      <c r="AF33" s="80"/>
      <c r="AG33" s="79">
        <v>90</v>
      </c>
      <c r="AH33" s="80"/>
      <c r="AI33" s="79">
        <v>90</v>
      </c>
      <c r="AJ33" s="80"/>
      <c r="AK33" s="79">
        <v>90</v>
      </c>
      <c r="AL33" s="80"/>
      <c r="AM33" s="79"/>
      <c r="AN33" s="80"/>
      <c r="AO33" s="79"/>
      <c r="AP33" s="80"/>
      <c r="AQ33" s="79">
        <v>90</v>
      </c>
      <c r="AR33" s="80"/>
      <c r="AS33" s="81">
        <v>45</v>
      </c>
      <c r="AT33" s="82"/>
      <c r="AU33" s="79">
        <v>90</v>
      </c>
      <c r="AV33" s="80"/>
      <c r="AW33" s="81">
        <v>90</v>
      </c>
      <c r="AX33" s="82"/>
      <c r="AY33" s="79">
        <v>90</v>
      </c>
      <c r="AZ33" s="80"/>
      <c r="BA33" s="81"/>
      <c r="BB33" s="82"/>
      <c r="BC33" s="79"/>
      <c r="BD33" s="80"/>
      <c r="BE33" s="81"/>
      <c r="BF33" s="82"/>
      <c r="BG33" s="79">
        <v>66</v>
      </c>
      <c r="BH33" s="80"/>
      <c r="BI33" s="81"/>
      <c r="BJ33" s="82"/>
      <c r="BK33" s="79"/>
      <c r="BL33" s="80"/>
      <c r="BM33" s="81">
        <v>1</v>
      </c>
      <c r="BN33" s="82"/>
      <c r="BO33" s="79"/>
      <c r="BP33" s="80"/>
      <c r="BQ33" s="81">
        <v>25</v>
      </c>
      <c r="BR33" s="82"/>
      <c r="BS33" s="69">
        <f t="shared" si="0"/>
        <v>21</v>
      </c>
      <c r="BT33" s="117">
        <f t="shared" si="1"/>
        <v>0</v>
      </c>
      <c r="BU33" s="69">
        <f t="shared" si="2"/>
        <v>1667</v>
      </c>
      <c r="BY33" s="2"/>
      <c r="BZ33" s="2"/>
      <c r="CA33" s="2"/>
      <c r="CB33" s="2"/>
    </row>
    <row r="34" spans="1:80" ht="9.75" customHeight="1">
      <c r="A34" s="133" t="s">
        <v>184</v>
      </c>
      <c r="B34" s="161">
        <v>16</v>
      </c>
      <c r="C34" s="162"/>
      <c r="D34" s="161">
        <v>45</v>
      </c>
      <c r="E34" s="162"/>
      <c r="F34" s="161">
        <v>12</v>
      </c>
      <c r="G34" s="147"/>
      <c r="H34" s="156">
        <f t="shared" si="6"/>
        <v>3</v>
      </c>
      <c r="I34" s="157">
        <f t="shared" si="7"/>
        <v>0</v>
      </c>
      <c r="J34" s="158">
        <f t="shared" si="8"/>
        <v>73</v>
      </c>
      <c r="K34" s="79">
        <v>1</v>
      </c>
      <c r="L34" s="80"/>
      <c r="M34" s="79">
        <v>1</v>
      </c>
      <c r="N34" s="80"/>
      <c r="O34" s="79"/>
      <c r="P34" s="80"/>
      <c r="Q34" s="79">
        <v>28</v>
      </c>
      <c r="R34" s="80"/>
      <c r="S34" s="79"/>
      <c r="T34" s="80"/>
      <c r="U34" s="79"/>
      <c r="V34" s="80"/>
      <c r="W34" s="79"/>
      <c r="X34" s="80"/>
      <c r="Y34" s="79"/>
      <c r="Z34" s="80"/>
      <c r="AA34" s="79"/>
      <c r="AB34" s="80"/>
      <c r="AC34" s="79"/>
      <c r="AD34" s="80"/>
      <c r="AE34" s="79"/>
      <c r="AF34" s="80"/>
      <c r="AG34" s="79"/>
      <c r="AH34" s="80"/>
      <c r="AI34" s="79">
        <v>45</v>
      </c>
      <c r="AJ34" s="80"/>
      <c r="AK34" s="79"/>
      <c r="AL34" s="80"/>
      <c r="AM34" s="79">
        <v>6</v>
      </c>
      <c r="AN34" s="80"/>
      <c r="AO34" s="79">
        <v>12</v>
      </c>
      <c r="AP34" s="80"/>
      <c r="AQ34" s="79"/>
      <c r="AR34" s="80"/>
      <c r="AS34" s="81"/>
      <c r="AT34" s="82"/>
      <c r="AU34" s="79"/>
      <c r="AV34" s="80"/>
      <c r="AW34" s="81"/>
      <c r="AX34" s="82"/>
      <c r="AY34" s="79"/>
      <c r="AZ34" s="80"/>
      <c r="BA34" s="81"/>
      <c r="BB34" s="82"/>
      <c r="BC34" s="79"/>
      <c r="BD34" s="80"/>
      <c r="BE34" s="81"/>
      <c r="BF34" s="82"/>
      <c r="BG34" s="79"/>
      <c r="BH34" s="80"/>
      <c r="BI34" s="81"/>
      <c r="BJ34" s="82"/>
      <c r="BK34" s="79"/>
      <c r="BL34" s="80"/>
      <c r="BM34" s="81"/>
      <c r="BN34" s="82"/>
      <c r="BO34" s="79"/>
      <c r="BP34" s="80"/>
      <c r="BQ34" s="81"/>
      <c r="BR34" s="82"/>
      <c r="BS34" s="69">
        <f t="shared" si="0"/>
        <v>6</v>
      </c>
      <c r="BT34" s="117">
        <f t="shared" si="1"/>
        <v>0</v>
      </c>
      <c r="BU34" s="69">
        <f t="shared" si="2"/>
        <v>93</v>
      </c>
      <c r="BY34" s="2"/>
      <c r="BZ34" s="2"/>
      <c r="CA34" s="2"/>
      <c r="CB34" s="2"/>
    </row>
    <row r="35" spans="1:80" ht="9.75" customHeight="1">
      <c r="A35" s="173" t="s">
        <v>163</v>
      </c>
      <c r="B35" s="141"/>
      <c r="C35" s="142"/>
      <c r="D35" s="161">
        <v>12</v>
      </c>
      <c r="E35" s="142"/>
      <c r="F35" s="141"/>
      <c r="G35" s="147"/>
      <c r="H35" s="156">
        <f t="shared" si="6"/>
        <v>1</v>
      </c>
      <c r="I35" s="157">
        <f t="shared" si="7"/>
        <v>0</v>
      </c>
      <c r="J35" s="158">
        <f t="shared" si="8"/>
        <v>12</v>
      </c>
      <c r="K35" s="79"/>
      <c r="L35" s="80"/>
      <c r="M35" s="79"/>
      <c r="N35" s="80"/>
      <c r="O35" s="79"/>
      <c r="P35" s="80"/>
      <c r="Q35" s="79"/>
      <c r="R35" s="80"/>
      <c r="S35" s="79">
        <v>34</v>
      </c>
      <c r="T35" s="80"/>
      <c r="U35" s="79">
        <v>46</v>
      </c>
      <c r="V35" s="80"/>
      <c r="W35" s="79"/>
      <c r="X35" s="80"/>
      <c r="Y35" s="79"/>
      <c r="Z35" s="80"/>
      <c r="AA35" s="79"/>
      <c r="AB35" s="80"/>
      <c r="AC35" s="79">
        <v>9</v>
      </c>
      <c r="AD35" s="80"/>
      <c r="AE35" s="79"/>
      <c r="AF35" s="80"/>
      <c r="AG35" s="79">
        <v>21</v>
      </c>
      <c r="AH35" s="80"/>
      <c r="AI35" s="79"/>
      <c r="AJ35" s="80"/>
      <c r="AK35" s="79"/>
      <c r="AL35" s="80"/>
      <c r="AM35" s="79"/>
      <c r="AN35" s="80"/>
      <c r="AO35" s="79"/>
      <c r="AP35" s="80"/>
      <c r="AQ35" s="79"/>
      <c r="AR35" s="80"/>
      <c r="AS35" s="81"/>
      <c r="AT35" s="82"/>
      <c r="AU35" s="79"/>
      <c r="AV35" s="80"/>
      <c r="AW35" s="81"/>
      <c r="AX35" s="82"/>
      <c r="AY35" s="79"/>
      <c r="AZ35" s="80"/>
      <c r="BA35" s="81"/>
      <c r="BB35" s="82"/>
      <c r="BC35" s="79"/>
      <c r="BD35" s="80"/>
      <c r="BE35" s="81"/>
      <c r="BF35" s="82"/>
      <c r="BG35" s="79"/>
      <c r="BH35" s="80"/>
      <c r="BI35" s="81"/>
      <c r="BJ35" s="82"/>
      <c r="BK35" s="79"/>
      <c r="BL35" s="80"/>
      <c r="BM35" s="81"/>
      <c r="BN35" s="82"/>
      <c r="BO35" s="79"/>
      <c r="BP35" s="80"/>
      <c r="BQ35" s="81"/>
      <c r="BR35" s="82"/>
      <c r="BS35" s="69">
        <f t="shared" si="0"/>
        <v>4</v>
      </c>
      <c r="BT35" s="117">
        <f t="shared" si="1"/>
        <v>0</v>
      </c>
      <c r="BU35" s="69">
        <f t="shared" si="2"/>
        <v>110</v>
      </c>
      <c r="BY35" s="2"/>
      <c r="BZ35" s="2"/>
      <c r="CA35" s="2"/>
      <c r="CB35" s="2"/>
    </row>
    <row r="36" spans="1:80" ht="9.75" customHeight="1">
      <c r="A36" s="173" t="s">
        <v>196</v>
      </c>
      <c r="B36" s="141"/>
      <c r="C36" s="147"/>
      <c r="D36" s="141"/>
      <c r="E36" s="142"/>
      <c r="F36" s="151"/>
      <c r="G36" s="147"/>
      <c r="H36" s="156">
        <f t="shared" si="6"/>
        <v>0</v>
      </c>
      <c r="I36" s="157">
        <f t="shared" si="7"/>
        <v>0</v>
      </c>
      <c r="J36" s="158">
        <f t="shared" si="8"/>
        <v>0</v>
      </c>
      <c r="K36" s="79"/>
      <c r="L36" s="80"/>
      <c r="M36" s="79"/>
      <c r="N36" s="80"/>
      <c r="O36" s="79"/>
      <c r="P36" s="80"/>
      <c r="Q36" s="79"/>
      <c r="R36" s="80"/>
      <c r="S36" s="79"/>
      <c r="T36" s="80"/>
      <c r="U36" s="79"/>
      <c r="V36" s="80"/>
      <c r="W36" s="79"/>
      <c r="X36" s="80"/>
      <c r="Y36" s="79"/>
      <c r="Z36" s="80"/>
      <c r="AA36" s="79"/>
      <c r="AB36" s="80"/>
      <c r="AC36" s="79"/>
      <c r="AD36" s="80"/>
      <c r="AE36" s="79"/>
      <c r="AF36" s="80"/>
      <c r="AG36" s="79"/>
      <c r="AH36" s="80"/>
      <c r="AI36" s="79"/>
      <c r="AJ36" s="80"/>
      <c r="AK36" s="79"/>
      <c r="AL36" s="80"/>
      <c r="AM36" s="79"/>
      <c r="AN36" s="80"/>
      <c r="AO36" s="79"/>
      <c r="AP36" s="80"/>
      <c r="AQ36" s="79"/>
      <c r="AR36" s="80"/>
      <c r="AS36" s="81"/>
      <c r="AT36" s="82"/>
      <c r="AU36" s="79"/>
      <c r="AV36" s="80"/>
      <c r="AW36" s="81"/>
      <c r="AX36" s="82"/>
      <c r="AY36" s="79"/>
      <c r="AZ36" s="80"/>
      <c r="BA36" s="81"/>
      <c r="BB36" s="82"/>
      <c r="BC36" s="79"/>
      <c r="BD36" s="80"/>
      <c r="BE36" s="81"/>
      <c r="BF36" s="82"/>
      <c r="BG36" s="79"/>
      <c r="BH36" s="80"/>
      <c r="BI36" s="81"/>
      <c r="BJ36" s="82"/>
      <c r="BK36" s="79"/>
      <c r="BL36" s="80"/>
      <c r="BM36" s="81"/>
      <c r="BN36" s="82"/>
      <c r="BO36" s="79"/>
      <c r="BP36" s="80"/>
      <c r="BQ36" s="81"/>
      <c r="BR36" s="82"/>
      <c r="BS36" s="69">
        <f t="shared" si="0"/>
        <v>0</v>
      </c>
      <c r="BT36" s="117">
        <f t="shared" si="1"/>
        <v>0</v>
      </c>
      <c r="BU36" s="69">
        <f t="shared" si="2"/>
        <v>0</v>
      </c>
      <c r="BY36" s="2"/>
      <c r="BZ36" s="2"/>
      <c r="CA36" s="2"/>
      <c r="CB36" s="2"/>
    </row>
    <row r="37" spans="1:80" ht="9.75" customHeight="1">
      <c r="A37" s="173" t="s">
        <v>213</v>
      </c>
      <c r="B37" s="141"/>
      <c r="C37" s="147"/>
      <c r="D37" s="141"/>
      <c r="E37" s="142"/>
      <c r="F37" s="151"/>
      <c r="G37" s="147"/>
      <c r="H37" s="156">
        <f t="shared" si="6"/>
        <v>0</v>
      </c>
      <c r="I37" s="157">
        <f t="shared" si="7"/>
        <v>0</v>
      </c>
      <c r="J37" s="158">
        <f t="shared" si="8"/>
        <v>0</v>
      </c>
      <c r="K37" s="79"/>
      <c r="L37" s="80"/>
      <c r="M37" s="79"/>
      <c r="N37" s="80"/>
      <c r="O37" s="79"/>
      <c r="P37" s="80"/>
      <c r="Q37" s="79"/>
      <c r="R37" s="80"/>
      <c r="S37" s="79"/>
      <c r="T37" s="80"/>
      <c r="U37" s="79"/>
      <c r="V37" s="80"/>
      <c r="W37" s="79"/>
      <c r="X37" s="80"/>
      <c r="Y37" s="79"/>
      <c r="Z37" s="80"/>
      <c r="AA37" s="79"/>
      <c r="AB37" s="80"/>
      <c r="AC37" s="79"/>
      <c r="AD37" s="80"/>
      <c r="AE37" s="79"/>
      <c r="AF37" s="80"/>
      <c r="AG37" s="79"/>
      <c r="AH37" s="80"/>
      <c r="AI37" s="79"/>
      <c r="AJ37" s="80"/>
      <c r="AK37" s="79"/>
      <c r="AL37" s="80"/>
      <c r="AM37" s="79"/>
      <c r="AN37" s="80"/>
      <c r="AO37" s="79"/>
      <c r="AP37" s="80"/>
      <c r="AQ37" s="79"/>
      <c r="AR37" s="80"/>
      <c r="AS37" s="81"/>
      <c r="AT37" s="82"/>
      <c r="AU37" s="79"/>
      <c r="AV37" s="80"/>
      <c r="AW37" s="81"/>
      <c r="AX37" s="82"/>
      <c r="AY37" s="79"/>
      <c r="AZ37" s="80"/>
      <c r="BA37" s="81"/>
      <c r="BB37" s="82"/>
      <c r="BC37" s="79"/>
      <c r="BD37" s="80"/>
      <c r="BE37" s="81"/>
      <c r="BF37" s="82"/>
      <c r="BG37" s="79"/>
      <c r="BH37" s="80"/>
      <c r="BI37" s="81"/>
      <c r="BJ37" s="82"/>
      <c r="BK37" s="79"/>
      <c r="BL37" s="80"/>
      <c r="BM37" s="81"/>
      <c r="BN37" s="82"/>
      <c r="BO37" s="79"/>
      <c r="BP37" s="80"/>
      <c r="BQ37" s="81"/>
      <c r="BR37" s="82"/>
      <c r="BS37" s="69">
        <f aca="true" t="shared" si="9" ref="BS37:BS65">COUNT(K37,M37,O37,Q37,S37,U37,W37,Y37,AA37,AC37,AE37,AG37,AI37,AK37,AM37,AO37,AQ37,AS37,AU37,AW37,AY37,BA37,BC37,BE37,BG37,BI37,BK37,BM37,BO37,BQ37)</f>
        <v>0</v>
      </c>
      <c r="BT37" s="117">
        <f aca="true" t="shared" si="10" ref="BT37:BT66">L37+N37+P37+R37+T37+V37+X37+Z37+AB37+AD37+AF37+AH37+AJ37+AL37+AN37+AP37+AR37+AT37+AV37+AX37+AZ37+BD37+BB37+BF37+BH37+BJ37+BL37+BP37+BN37+BR37</f>
        <v>0</v>
      </c>
      <c r="BU37" s="69">
        <f aca="true" t="shared" si="11" ref="BU37:BU66">K37+M37+O37+Q37+S37+U37+W37+Y37+AA37+AC37+AE37+AG37+AI37+AK37+AM37+AO37+AQ37+AS37+AU37+AW37+AY37+BC37+BA37+BE37+BG37+BI37+BK37+BO37+BM37+BQ37</f>
        <v>0</v>
      </c>
      <c r="BY37" s="2"/>
      <c r="BZ37" s="2"/>
      <c r="CA37" s="2"/>
      <c r="CB37" s="2"/>
    </row>
    <row r="38" spans="1:80" ht="9.75" customHeight="1">
      <c r="A38" s="173" t="s">
        <v>182</v>
      </c>
      <c r="B38" s="161">
        <v>74</v>
      </c>
      <c r="C38" s="163">
        <v>1</v>
      </c>
      <c r="D38" s="161">
        <v>30</v>
      </c>
      <c r="E38" s="162"/>
      <c r="F38" s="164">
        <v>90</v>
      </c>
      <c r="G38" s="147"/>
      <c r="H38" s="156">
        <f t="shared" si="6"/>
        <v>3</v>
      </c>
      <c r="I38" s="157">
        <f t="shared" si="7"/>
        <v>1</v>
      </c>
      <c r="J38" s="158">
        <f t="shared" si="8"/>
        <v>194</v>
      </c>
      <c r="K38" s="79">
        <v>71</v>
      </c>
      <c r="L38" s="80"/>
      <c r="M38" s="79"/>
      <c r="N38" s="80"/>
      <c r="O38" s="79"/>
      <c r="P38" s="80"/>
      <c r="Q38" s="79">
        <v>9</v>
      </c>
      <c r="R38" s="80"/>
      <c r="S38" s="79">
        <v>90</v>
      </c>
      <c r="T38" s="80"/>
      <c r="U38" s="79">
        <v>46</v>
      </c>
      <c r="V38" s="80"/>
      <c r="W38" s="79">
        <v>90</v>
      </c>
      <c r="X38" s="80"/>
      <c r="Y38" s="79">
        <v>1</v>
      </c>
      <c r="Z38" s="80"/>
      <c r="AA38" s="79">
        <v>5</v>
      </c>
      <c r="AB38" s="80"/>
      <c r="AC38" s="79">
        <v>17</v>
      </c>
      <c r="AD38" s="80"/>
      <c r="AE38" s="79">
        <v>90</v>
      </c>
      <c r="AF38" s="80"/>
      <c r="AG38" s="79"/>
      <c r="AH38" s="80"/>
      <c r="AI38" s="79">
        <v>5</v>
      </c>
      <c r="AJ38" s="80"/>
      <c r="AK38" s="79">
        <v>90</v>
      </c>
      <c r="AL38" s="80"/>
      <c r="AM38" s="79">
        <v>90</v>
      </c>
      <c r="AN38" s="80"/>
      <c r="AO38" s="79">
        <v>90</v>
      </c>
      <c r="AP38" s="80"/>
      <c r="AQ38" s="79">
        <v>90</v>
      </c>
      <c r="AR38" s="80"/>
      <c r="AS38" s="81">
        <v>90</v>
      </c>
      <c r="AT38" s="82"/>
      <c r="AU38" s="79">
        <v>90</v>
      </c>
      <c r="AV38" s="80"/>
      <c r="AW38" s="81">
        <v>90</v>
      </c>
      <c r="AX38" s="82"/>
      <c r="AY38" s="79">
        <v>57</v>
      </c>
      <c r="AZ38" s="80">
        <v>1</v>
      </c>
      <c r="BA38" s="81">
        <v>90</v>
      </c>
      <c r="BB38" s="82"/>
      <c r="BC38" s="79">
        <v>3</v>
      </c>
      <c r="BD38" s="80"/>
      <c r="BE38" s="81">
        <v>66</v>
      </c>
      <c r="BF38" s="82"/>
      <c r="BG38" s="79">
        <v>90</v>
      </c>
      <c r="BH38" s="80"/>
      <c r="BI38" s="81">
        <v>4</v>
      </c>
      <c r="BJ38" s="82"/>
      <c r="BK38" s="79">
        <v>21</v>
      </c>
      <c r="BL38" s="80"/>
      <c r="BM38" s="81">
        <v>86</v>
      </c>
      <c r="BN38" s="82"/>
      <c r="BO38" s="79">
        <v>77</v>
      </c>
      <c r="BP38" s="80"/>
      <c r="BQ38" s="81"/>
      <c r="BR38" s="82"/>
      <c r="BS38" s="69">
        <f t="shared" si="9"/>
        <v>26</v>
      </c>
      <c r="BT38" s="117">
        <f t="shared" si="10"/>
        <v>1</v>
      </c>
      <c r="BU38" s="69">
        <f t="shared" si="11"/>
        <v>1548</v>
      </c>
      <c r="BY38" s="2"/>
      <c r="BZ38" s="2"/>
      <c r="CA38" s="2"/>
      <c r="CB38" s="2"/>
    </row>
    <row r="39" spans="1:80" ht="9.75" customHeight="1">
      <c r="A39" s="173" t="s">
        <v>168</v>
      </c>
      <c r="B39" s="141"/>
      <c r="C39" s="142"/>
      <c r="D39" s="141"/>
      <c r="E39" s="142"/>
      <c r="F39" s="141"/>
      <c r="G39" s="147"/>
      <c r="H39" s="156">
        <f t="shared" si="6"/>
        <v>0</v>
      </c>
      <c r="I39" s="157">
        <f t="shared" si="7"/>
        <v>0</v>
      </c>
      <c r="J39" s="158">
        <f t="shared" si="8"/>
        <v>0</v>
      </c>
      <c r="K39" s="79"/>
      <c r="L39" s="80"/>
      <c r="M39" s="79"/>
      <c r="N39" s="80"/>
      <c r="O39" s="79"/>
      <c r="P39" s="80"/>
      <c r="Q39" s="79"/>
      <c r="R39" s="80"/>
      <c r="S39" s="79"/>
      <c r="T39" s="80"/>
      <c r="U39" s="79"/>
      <c r="V39" s="80"/>
      <c r="W39" s="79"/>
      <c r="X39" s="80"/>
      <c r="Y39" s="79"/>
      <c r="Z39" s="80"/>
      <c r="AA39" s="79"/>
      <c r="AB39" s="80"/>
      <c r="AC39" s="79"/>
      <c r="AD39" s="80"/>
      <c r="AE39" s="79"/>
      <c r="AF39" s="80"/>
      <c r="AG39" s="79"/>
      <c r="AH39" s="80"/>
      <c r="AI39" s="79"/>
      <c r="AJ39" s="80"/>
      <c r="AK39" s="79"/>
      <c r="AL39" s="80"/>
      <c r="AM39" s="79"/>
      <c r="AN39" s="80"/>
      <c r="AO39" s="79"/>
      <c r="AP39" s="80"/>
      <c r="AQ39" s="79"/>
      <c r="AR39" s="80"/>
      <c r="AS39" s="81"/>
      <c r="AT39" s="82"/>
      <c r="AU39" s="79"/>
      <c r="AV39" s="80"/>
      <c r="AW39" s="81"/>
      <c r="AX39" s="82"/>
      <c r="AY39" s="79"/>
      <c r="AZ39" s="80"/>
      <c r="BA39" s="81"/>
      <c r="BB39" s="82"/>
      <c r="BC39" s="79"/>
      <c r="BD39" s="80"/>
      <c r="BE39" s="81"/>
      <c r="BF39" s="82"/>
      <c r="BG39" s="79"/>
      <c r="BH39" s="80"/>
      <c r="BI39" s="81"/>
      <c r="BJ39" s="82"/>
      <c r="BK39" s="79"/>
      <c r="BL39" s="80"/>
      <c r="BM39" s="81"/>
      <c r="BN39" s="82"/>
      <c r="BO39" s="79"/>
      <c r="BP39" s="80"/>
      <c r="BQ39" s="81"/>
      <c r="BR39" s="82"/>
      <c r="BS39" s="69">
        <f t="shared" si="9"/>
        <v>0</v>
      </c>
      <c r="BT39" s="117">
        <f t="shared" si="10"/>
        <v>0</v>
      </c>
      <c r="BU39" s="69">
        <f t="shared" si="11"/>
        <v>0</v>
      </c>
      <c r="BY39" s="2"/>
      <c r="BZ39" s="2"/>
      <c r="CA39" s="2"/>
      <c r="CB39" s="2"/>
    </row>
    <row r="40" spans="1:80" ht="9.75" customHeight="1">
      <c r="A40" s="173" t="s">
        <v>221</v>
      </c>
      <c r="B40" s="141"/>
      <c r="C40" s="147"/>
      <c r="D40" s="141"/>
      <c r="E40" s="142"/>
      <c r="F40" s="151"/>
      <c r="G40" s="147"/>
      <c r="H40" s="156"/>
      <c r="I40" s="157"/>
      <c r="J40" s="158"/>
      <c r="K40" s="79"/>
      <c r="L40" s="80"/>
      <c r="M40" s="79"/>
      <c r="N40" s="80"/>
      <c r="O40" s="79"/>
      <c r="P40" s="80"/>
      <c r="Q40" s="79"/>
      <c r="R40" s="80"/>
      <c r="S40" s="79"/>
      <c r="T40" s="80"/>
      <c r="U40" s="79"/>
      <c r="V40" s="80"/>
      <c r="W40" s="79"/>
      <c r="X40" s="80"/>
      <c r="Y40" s="79"/>
      <c r="Z40" s="80"/>
      <c r="AA40" s="79"/>
      <c r="AB40" s="80"/>
      <c r="AC40" s="79"/>
      <c r="AD40" s="80"/>
      <c r="AE40" s="79"/>
      <c r="AF40" s="80"/>
      <c r="AG40" s="79"/>
      <c r="AH40" s="80"/>
      <c r="AI40" s="79"/>
      <c r="AJ40" s="80"/>
      <c r="AK40" s="79"/>
      <c r="AL40" s="80"/>
      <c r="AM40" s="79"/>
      <c r="AN40" s="80"/>
      <c r="AO40" s="79"/>
      <c r="AP40" s="80"/>
      <c r="AQ40" s="79"/>
      <c r="AR40" s="80"/>
      <c r="AS40" s="81"/>
      <c r="AT40" s="82"/>
      <c r="AU40" s="79"/>
      <c r="AV40" s="80"/>
      <c r="AW40" s="81"/>
      <c r="AX40" s="82"/>
      <c r="AY40" s="79"/>
      <c r="AZ40" s="80"/>
      <c r="BA40" s="81"/>
      <c r="BB40" s="82"/>
      <c r="BC40" s="79"/>
      <c r="BD40" s="80"/>
      <c r="BE40" s="81"/>
      <c r="BF40" s="82"/>
      <c r="BG40" s="79"/>
      <c r="BH40" s="80"/>
      <c r="BI40" s="81"/>
      <c r="BJ40" s="82"/>
      <c r="BK40" s="79"/>
      <c r="BL40" s="80"/>
      <c r="BM40" s="81"/>
      <c r="BN40" s="82"/>
      <c r="BO40" s="79"/>
      <c r="BP40" s="80"/>
      <c r="BQ40" s="81"/>
      <c r="BR40" s="82"/>
      <c r="BS40" s="69">
        <f t="shared" si="9"/>
        <v>0</v>
      </c>
      <c r="BT40" s="117">
        <f t="shared" si="10"/>
        <v>0</v>
      </c>
      <c r="BU40" s="69">
        <f t="shared" si="11"/>
        <v>0</v>
      </c>
      <c r="BY40" s="2"/>
      <c r="BZ40" s="2"/>
      <c r="CA40" s="2"/>
      <c r="CB40" s="2"/>
    </row>
    <row r="41" spans="1:80" ht="9.75" customHeight="1">
      <c r="A41" s="173" t="s">
        <v>222</v>
      </c>
      <c r="B41" s="141"/>
      <c r="C41" s="147"/>
      <c r="D41" s="141"/>
      <c r="E41" s="142"/>
      <c r="F41" s="151"/>
      <c r="G41" s="147"/>
      <c r="H41" s="156"/>
      <c r="I41" s="157"/>
      <c r="J41" s="158"/>
      <c r="K41" s="79"/>
      <c r="L41" s="80"/>
      <c r="M41" s="79"/>
      <c r="N41" s="80"/>
      <c r="O41" s="79"/>
      <c r="P41" s="80"/>
      <c r="Q41" s="79"/>
      <c r="R41" s="80"/>
      <c r="S41" s="79"/>
      <c r="T41" s="80"/>
      <c r="U41" s="79"/>
      <c r="V41" s="80"/>
      <c r="W41" s="79"/>
      <c r="X41" s="80"/>
      <c r="Y41" s="79"/>
      <c r="Z41" s="80"/>
      <c r="AA41" s="79"/>
      <c r="AB41" s="80"/>
      <c r="AC41" s="79"/>
      <c r="AD41" s="80"/>
      <c r="AE41" s="79"/>
      <c r="AF41" s="80"/>
      <c r="AG41" s="79"/>
      <c r="AH41" s="80"/>
      <c r="AI41" s="79"/>
      <c r="AJ41" s="80"/>
      <c r="AK41" s="79"/>
      <c r="AL41" s="80"/>
      <c r="AM41" s="79"/>
      <c r="AN41" s="80"/>
      <c r="AO41" s="79"/>
      <c r="AP41" s="80"/>
      <c r="AQ41" s="79"/>
      <c r="AR41" s="80"/>
      <c r="AS41" s="81"/>
      <c r="AT41" s="82"/>
      <c r="AU41" s="79"/>
      <c r="AV41" s="80"/>
      <c r="AW41" s="81"/>
      <c r="AX41" s="82"/>
      <c r="AY41" s="79"/>
      <c r="AZ41" s="80"/>
      <c r="BA41" s="81"/>
      <c r="BB41" s="82"/>
      <c r="BC41" s="79"/>
      <c r="BD41" s="80"/>
      <c r="BE41" s="81"/>
      <c r="BF41" s="82"/>
      <c r="BG41" s="79"/>
      <c r="BH41" s="80"/>
      <c r="BI41" s="81"/>
      <c r="BJ41" s="82"/>
      <c r="BK41" s="79"/>
      <c r="BL41" s="80"/>
      <c r="BM41" s="81"/>
      <c r="BN41" s="82"/>
      <c r="BO41" s="79"/>
      <c r="BP41" s="80"/>
      <c r="BQ41" s="81"/>
      <c r="BR41" s="82"/>
      <c r="BS41" s="69">
        <f t="shared" si="9"/>
        <v>0</v>
      </c>
      <c r="BT41" s="117">
        <f t="shared" si="10"/>
        <v>0</v>
      </c>
      <c r="BU41" s="69">
        <f t="shared" si="11"/>
        <v>0</v>
      </c>
      <c r="BY41" s="2"/>
      <c r="BZ41" s="2"/>
      <c r="CA41" s="2"/>
      <c r="CB41" s="2"/>
    </row>
    <row r="42" spans="1:80" ht="9.75" customHeight="1">
      <c r="A42" s="173" t="s">
        <v>223</v>
      </c>
      <c r="B42" s="141"/>
      <c r="C42" s="147"/>
      <c r="D42" s="141"/>
      <c r="E42" s="142"/>
      <c r="F42" s="151"/>
      <c r="G42" s="147"/>
      <c r="H42" s="156"/>
      <c r="I42" s="157"/>
      <c r="J42" s="158"/>
      <c r="K42" s="79"/>
      <c r="L42" s="80"/>
      <c r="M42" s="79"/>
      <c r="N42" s="80"/>
      <c r="O42" s="79"/>
      <c r="P42" s="80"/>
      <c r="Q42" s="79"/>
      <c r="R42" s="80"/>
      <c r="S42" s="79"/>
      <c r="T42" s="80"/>
      <c r="U42" s="79"/>
      <c r="V42" s="80"/>
      <c r="W42" s="79"/>
      <c r="X42" s="80"/>
      <c r="Y42" s="79"/>
      <c r="Z42" s="80"/>
      <c r="AA42" s="79"/>
      <c r="AB42" s="80"/>
      <c r="AC42" s="79"/>
      <c r="AD42" s="80"/>
      <c r="AE42" s="79"/>
      <c r="AF42" s="80"/>
      <c r="AG42" s="79"/>
      <c r="AH42" s="80"/>
      <c r="AI42" s="79"/>
      <c r="AJ42" s="80"/>
      <c r="AK42" s="79"/>
      <c r="AL42" s="80"/>
      <c r="AM42" s="79"/>
      <c r="AN42" s="80"/>
      <c r="AO42" s="79"/>
      <c r="AP42" s="80"/>
      <c r="AQ42" s="79"/>
      <c r="AR42" s="80"/>
      <c r="AS42" s="81"/>
      <c r="AT42" s="82"/>
      <c r="AU42" s="79"/>
      <c r="AV42" s="80"/>
      <c r="AW42" s="81"/>
      <c r="AX42" s="82"/>
      <c r="AY42" s="79"/>
      <c r="AZ42" s="80"/>
      <c r="BA42" s="81"/>
      <c r="BB42" s="82"/>
      <c r="BC42" s="79"/>
      <c r="BD42" s="80"/>
      <c r="BE42" s="81"/>
      <c r="BF42" s="82"/>
      <c r="BG42" s="79"/>
      <c r="BH42" s="80"/>
      <c r="BI42" s="81"/>
      <c r="BJ42" s="82"/>
      <c r="BK42" s="79"/>
      <c r="BL42" s="80"/>
      <c r="BM42" s="81"/>
      <c r="BN42" s="82"/>
      <c r="BO42" s="79"/>
      <c r="BP42" s="80"/>
      <c r="BQ42" s="81"/>
      <c r="BR42" s="82"/>
      <c r="BS42" s="69">
        <f t="shared" si="9"/>
        <v>0</v>
      </c>
      <c r="BT42" s="117">
        <f t="shared" si="10"/>
        <v>0</v>
      </c>
      <c r="BU42" s="69">
        <f t="shared" si="11"/>
        <v>0</v>
      </c>
      <c r="BY42" s="2"/>
      <c r="BZ42" s="2"/>
      <c r="CA42" s="2"/>
      <c r="CB42" s="2"/>
    </row>
    <row r="43" spans="1:80" ht="9.75" customHeight="1">
      <c r="A43" s="173" t="s">
        <v>154</v>
      </c>
      <c r="B43" s="141"/>
      <c r="C43" s="147"/>
      <c r="D43" s="141"/>
      <c r="E43" s="142"/>
      <c r="F43" s="151"/>
      <c r="G43" s="147"/>
      <c r="H43" s="156">
        <f>COUNT(B43,D43,F43)</f>
        <v>0</v>
      </c>
      <c r="I43" s="157">
        <f>C43+E43+G43</f>
        <v>0</v>
      </c>
      <c r="J43" s="158">
        <f>B43+D43+F43</f>
        <v>0</v>
      </c>
      <c r="K43" s="79"/>
      <c r="L43" s="80"/>
      <c r="M43" s="79"/>
      <c r="N43" s="80"/>
      <c r="O43" s="79"/>
      <c r="P43" s="80"/>
      <c r="Q43" s="79"/>
      <c r="R43" s="80"/>
      <c r="S43" s="79"/>
      <c r="T43" s="80"/>
      <c r="U43" s="79"/>
      <c r="V43" s="80"/>
      <c r="W43" s="79"/>
      <c r="X43" s="80"/>
      <c r="Y43" s="79"/>
      <c r="Z43" s="80"/>
      <c r="AA43" s="79"/>
      <c r="AB43" s="80"/>
      <c r="AC43" s="79"/>
      <c r="AD43" s="80"/>
      <c r="AE43" s="79"/>
      <c r="AF43" s="80"/>
      <c r="AG43" s="79"/>
      <c r="AH43" s="80"/>
      <c r="AI43" s="79"/>
      <c r="AJ43" s="80"/>
      <c r="AK43" s="79"/>
      <c r="AL43" s="80"/>
      <c r="AM43" s="79"/>
      <c r="AN43" s="80"/>
      <c r="AO43" s="79"/>
      <c r="AP43" s="80"/>
      <c r="AQ43" s="79"/>
      <c r="AR43" s="80"/>
      <c r="AS43" s="81"/>
      <c r="AT43" s="82"/>
      <c r="AU43" s="79"/>
      <c r="AV43" s="80"/>
      <c r="AW43" s="81"/>
      <c r="AX43" s="82"/>
      <c r="AY43" s="79"/>
      <c r="AZ43" s="80"/>
      <c r="BA43" s="81"/>
      <c r="BB43" s="82"/>
      <c r="BC43" s="79"/>
      <c r="BD43" s="80"/>
      <c r="BE43" s="81"/>
      <c r="BF43" s="82"/>
      <c r="BG43" s="79"/>
      <c r="BH43" s="80"/>
      <c r="BI43" s="81"/>
      <c r="BJ43" s="82"/>
      <c r="BK43" s="79"/>
      <c r="BL43" s="80"/>
      <c r="BM43" s="81"/>
      <c r="BN43" s="82"/>
      <c r="BO43" s="79"/>
      <c r="BP43" s="80"/>
      <c r="BQ43" s="81"/>
      <c r="BR43" s="82"/>
      <c r="BS43" s="69">
        <f t="shared" si="9"/>
        <v>0</v>
      </c>
      <c r="BT43" s="117">
        <f t="shared" si="10"/>
        <v>0</v>
      </c>
      <c r="BU43" s="69">
        <f t="shared" si="11"/>
        <v>0</v>
      </c>
      <c r="BY43" s="2"/>
      <c r="BZ43" s="2"/>
      <c r="CA43" s="2"/>
      <c r="CB43" s="2"/>
    </row>
    <row r="44" spans="1:80" ht="9.75" customHeight="1">
      <c r="A44" s="173" t="s">
        <v>195</v>
      </c>
      <c r="B44" s="141"/>
      <c r="C44" s="147"/>
      <c r="D44" s="141"/>
      <c r="E44" s="142"/>
      <c r="F44" s="161">
        <v>64</v>
      </c>
      <c r="G44" s="163">
        <v>1</v>
      </c>
      <c r="H44" s="156">
        <f>COUNT(B44,D44,F44)</f>
        <v>1</v>
      </c>
      <c r="I44" s="157">
        <f>C44+E44+G44</f>
        <v>1</v>
      </c>
      <c r="J44" s="158">
        <f>B44+D44+F44</f>
        <v>64</v>
      </c>
      <c r="K44" s="79"/>
      <c r="L44" s="80"/>
      <c r="M44" s="79"/>
      <c r="N44" s="80"/>
      <c r="O44" s="79">
        <v>45</v>
      </c>
      <c r="P44" s="80"/>
      <c r="Q44" s="79">
        <v>90</v>
      </c>
      <c r="R44" s="80"/>
      <c r="S44" s="79">
        <v>70</v>
      </c>
      <c r="T44" s="80"/>
      <c r="U44" s="79">
        <v>90</v>
      </c>
      <c r="V44" s="80"/>
      <c r="W44" s="79">
        <v>78</v>
      </c>
      <c r="X44" s="80"/>
      <c r="Y44" s="79">
        <v>69</v>
      </c>
      <c r="Z44" s="80">
        <v>1</v>
      </c>
      <c r="AA44" s="79">
        <v>69</v>
      </c>
      <c r="AB44" s="80"/>
      <c r="AC44" s="79">
        <v>73</v>
      </c>
      <c r="AD44" s="80"/>
      <c r="AE44" s="79">
        <v>58</v>
      </c>
      <c r="AF44" s="80"/>
      <c r="AG44" s="79">
        <v>21</v>
      </c>
      <c r="AH44" s="80"/>
      <c r="AI44" s="79">
        <v>90</v>
      </c>
      <c r="AJ44" s="80"/>
      <c r="AK44" s="79">
        <v>79</v>
      </c>
      <c r="AL44" s="80"/>
      <c r="AM44" s="79">
        <v>84</v>
      </c>
      <c r="AN44" s="80"/>
      <c r="AO44" s="79">
        <v>90</v>
      </c>
      <c r="AP44" s="80">
        <v>2</v>
      </c>
      <c r="AQ44" s="79">
        <v>90</v>
      </c>
      <c r="AR44" s="80"/>
      <c r="AS44" s="81">
        <v>90</v>
      </c>
      <c r="AT44" s="82">
        <v>1</v>
      </c>
      <c r="AU44" s="79">
        <v>90</v>
      </c>
      <c r="AV44" s="80"/>
      <c r="AW44" s="81">
        <v>90</v>
      </c>
      <c r="AX44" s="82"/>
      <c r="AY44" s="79"/>
      <c r="AZ44" s="80"/>
      <c r="BA44" s="81">
        <v>45</v>
      </c>
      <c r="BB44" s="82"/>
      <c r="BC44" s="79">
        <v>80</v>
      </c>
      <c r="BD44" s="80">
        <v>1</v>
      </c>
      <c r="BE44" s="81">
        <v>90</v>
      </c>
      <c r="BF44" s="82"/>
      <c r="BG44" s="79">
        <v>90</v>
      </c>
      <c r="BH44" s="80"/>
      <c r="BI44" s="81">
        <v>65</v>
      </c>
      <c r="BJ44" s="82"/>
      <c r="BK44" s="79">
        <v>69</v>
      </c>
      <c r="BL44" s="80"/>
      <c r="BM44" s="81"/>
      <c r="BN44" s="82"/>
      <c r="BO44" s="79">
        <v>16</v>
      </c>
      <c r="BP44" s="80"/>
      <c r="BQ44" s="81">
        <v>45</v>
      </c>
      <c r="BR44" s="82"/>
      <c r="BS44" s="69">
        <f t="shared" si="9"/>
        <v>26</v>
      </c>
      <c r="BT44" s="117">
        <f t="shared" si="10"/>
        <v>5</v>
      </c>
      <c r="BU44" s="69">
        <f t="shared" si="11"/>
        <v>1866</v>
      </c>
      <c r="BY44" s="2"/>
      <c r="BZ44" s="2"/>
      <c r="CA44" s="2"/>
      <c r="CB44" s="2"/>
    </row>
    <row r="45" spans="1:80" ht="9.75" customHeight="1">
      <c r="A45" s="133" t="s">
        <v>216</v>
      </c>
      <c r="B45" s="141"/>
      <c r="C45" s="147"/>
      <c r="D45" s="141"/>
      <c r="E45" s="142"/>
      <c r="F45" s="164"/>
      <c r="G45" s="163"/>
      <c r="H45" s="156"/>
      <c r="I45" s="157"/>
      <c r="J45" s="158"/>
      <c r="K45" s="79"/>
      <c r="L45" s="80"/>
      <c r="M45" s="79"/>
      <c r="N45" s="80"/>
      <c r="O45" s="79"/>
      <c r="P45" s="80"/>
      <c r="Q45" s="79"/>
      <c r="R45" s="80"/>
      <c r="S45" s="79"/>
      <c r="T45" s="80"/>
      <c r="U45" s="79"/>
      <c r="V45" s="80"/>
      <c r="W45" s="79"/>
      <c r="X45" s="80"/>
      <c r="Y45" s="79"/>
      <c r="Z45" s="80"/>
      <c r="AA45" s="79"/>
      <c r="AB45" s="80"/>
      <c r="AC45" s="79"/>
      <c r="AD45" s="80"/>
      <c r="AE45" s="79"/>
      <c r="AF45" s="80"/>
      <c r="AG45" s="79"/>
      <c r="AH45" s="80"/>
      <c r="AI45" s="79"/>
      <c r="AJ45" s="80"/>
      <c r="AK45" s="79"/>
      <c r="AL45" s="80"/>
      <c r="AM45" s="79"/>
      <c r="AN45" s="80"/>
      <c r="AO45" s="79"/>
      <c r="AP45" s="80"/>
      <c r="AQ45" s="79">
        <v>90</v>
      </c>
      <c r="AR45" s="80"/>
      <c r="AS45" s="81">
        <v>85</v>
      </c>
      <c r="AT45" s="82"/>
      <c r="AU45" s="79">
        <v>90</v>
      </c>
      <c r="AV45" s="80"/>
      <c r="AW45" s="81">
        <v>90</v>
      </c>
      <c r="AX45" s="82"/>
      <c r="AY45" s="79">
        <v>90</v>
      </c>
      <c r="AZ45" s="80"/>
      <c r="BA45" s="81">
        <v>79</v>
      </c>
      <c r="BB45" s="82"/>
      <c r="BC45" s="79"/>
      <c r="BD45" s="80"/>
      <c r="BE45" s="81">
        <v>16</v>
      </c>
      <c r="BF45" s="82"/>
      <c r="BG45" s="79">
        <v>90</v>
      </c>
      <c r="BH45" s="80">
        <v>1</v>
      </c>
      <c r="BI45" s="81">
        <v>90</v>
      </c>
      <c r="BJ45" s="82"/>
      <c r="BK45" s="79">
        <v>90</v>
      </c>
      <c r="BL45" s="80"/>
      <c r="BM45" s="81">
        <v>90</v>
      </c>
      <c r="BN45" s="82"/>
      <c r="BO45" s="79">
        <v>90</v>
      </c>
      <c r="BP45" s="80"/>
      <c r="BQ45" s="81"/>
      <c r="BR45" s="82"/>
      <c r="BS45" s="69">
        <f t="shared" si="9"/>
        <v>12</v>
      </c>
      <c r="BT45" s="117">
        <f t="shared" si="10"/>
        <v>1</v>
      </c>
      <c r="BU45" s="69">
        <f t="shared" si="11"/>
        <v>990</v>
      </c>
      <c r="BY45" s="2"/>
      <c r="BZ45" s="2"/>
      <c r="CA45" s="2"/>
      <c r="CB45" s="2"/>
    </row>
    <row r="46" spans="1:80" ht="9.75" customHeight="1">
      <c r="A46" s="133" t="s">
        <v>210</v>
      </c>
      <c r="B46" s="141"/>
      <c r="C46" s="147"/>
      <c r="D46" s="141"/>
      <c r="E46" s="142"/>
      <c r="F46" s="151"/>
      <c r="G46" s="147"/>
      <c r="H46" s="156">
        <f aca="true" t="shared" si="12" ref="H46:H66">COUNT(B46,D46,F46)</f>
        <v>0</v>
      </c>
      <c r="I46" s="157">
        <f aca="true" t="shared" si="13" ref="I46:I66">C46+E46+G46</f>
        <v>0</v>
      </c>
      <c r="J46" s="158">
        <f aca="true" t="shared" si="14" ref="J46:J66">B46+D46+F46</f>
        <v>0</v>
      </c>
      <c r="K46" s="79"/>
      <c r="L46" s="80"/>
      <c r="M46" s="79"/>
      <c r="N46" s="80"/>
      <c r="O46" s="79"/>
      <c r="P46" s="80"/>
      <c r="Q46" s="79"/>
      <c r="R46" s="80"/>
      <c r="S46" s="79"/>
      <c r="T46" s="80"/>
      <c r="U46" s="79"/>
      <c r="V46" s="80"/>
      <c r="W46" s="79"/>
      <c r="X46" s="80"/>
      <c r="Y46" s="79"/>
      <c r="Z46" s="80"/>
      <c r="AA46" s="79"/>
      <c r="AB46" s="80"/>
      <c r="AC46" s="79"/>
      <c r="AD46" s="80"/>
      <c r="AE46" s="79"/>
      <c r="AF46" s="80"/>
      <c r="AG46" s="79"/>
      <c r="AH46" s="80"/>
      <c r="AI46" s="79"/>
      <c r="AJ46" s="80"/>
      <c r="AK46" s="79"/>
      <c r="AL46" s="80"/>
      <c r="AM46" s="79"/>
      <c r="AN46" s="80"/>
      <c r="AO46" s="79">
        <v>8</v>
      </c>
      <c r="AP46" s="80"/>
      <c r="AQ46" s="79"/>
      <c r="AR46" s="80"/>
      <c r="AS46" s="81"/>
      <c r="AT46" s="82"/>
      <c r="AU46" s="79"/>
      <c r="AV46" s="80"/>
      <c r="AW46" s="81"/>
      <c r="AX46" s="82"/>
      <c r="AY46" s="79"/>
      <c r="AZ46" s="80"/>
      <c r="BA46" s="81"/>
      <c r="BB46" s="82"/>
      <c r="BC46" s="79"/>
      <c r="BD46" s="80"/>
      <c r="BE46" s="81"/>
      <c r="BF46" s="82"/>
      <c r="BG46" s="79"/>
      <c r="BH46" s="80"/>
      <c r="BI46" s="81"/>
      <c r="BJ46" s="82"/>
      <c r="BK46" s="79"/>
      <c r="BL46" s="80"/>
      <c r="BM46" s="81"/>
      <c r="BN46" s="82"/>
      <c r="BO46" s="79"/>
      <c r="BP46" s="80"/>
      <c r="BQ46" s="81"/>
      <c r="BR46" s="82"/>
      <c r="BS46" s="69">
        <f t="shared" si="9"/>
        <v>1</v>
      </c>
      <c r="BT46" s="117">
        <f t="shared" si="10"/>
        <v>0</v>
      </c>
      <c r="BU46" s="69">
        <f t="shared" si="11"/>
        <v>8</v>
      </c>
      <c r="BY46" s="2"/>
      <c r="BZ46" s="2"/>
      <c r="CA46" s="2"/>
      <c r="CB46" s="2"/>
    </row>
    <row r="47" spans="1:80" ht="9.75" customHeight="1">
      <c r="A47" s="133" t="s">
        <v>180</v>
      </c>
      <c r="B47" s="141"/>
      <c r="C47" s="147"/>
      <c r="D47" s="141"/>
      <c r="E47" s="142"/>
      <c r="F47" s="151"/>
      <c r="G47" s="147"/>
      <c r="H47" s="156">
        <f t="shared" si="12"/>
        <v>0</v>
      </c>
      <c r="I47" s="157">
        <f t="shared" si="13"/>
        <v>0</v>
      </c>
      <c r="J47" s="158">
        <f t="shared" si="14"/>
        <v>0</v>
      </c>
      <c r="K47" s="79"/>
      <c r="L47" s="80"/>
      <c r="M47" s="79"/>
      <c r="N47" s="80"/>
      <c r="O47" s="79"/>
      <c r="P47" s="80"/>
      <c r="Q47" s="79"/>
      <c r="R47" s="80"/>
      <c r="S47" s="79"/>
      <c r="T47" s="80"/>
      <c r="U47" s="79"/>
      <c r="V47" s="80"/>
      <c r="W47" s="79"/>
      <c r="X47" s="80"/>
      <c r="Y47" s="79"/>
      <c r="Z47" s="80"/>
      <c r="AA47" s="79"/>
      <c r="AB47" s="80"/>
      <c r="AC47" s="79"/>
      <c r="AD47" s="80"/>
      <c r="AE47" s="79"/>
      <c r="AF47" s="80"/>
      <c r="AG47" s="79"/>
      <c r="AH47" s="80"/>
      <c r="AI47" s="79"/>
      <c r="AJ47" s="80"/>
      <c r="AK47" s="79"/>
      <c r="AL47" s="80"/>
      <c r="AM47" s="79"/>
      <c r="AN47" s="80"/>
      <c r="AO47" s="79"/>
      <c r="AP47" s="80"/>
      <c r="AQ47" s="79"/>
      <c r="AR47" s="80"/>
      <c r="AS47" s="81"/>
      <c r="AT47" s="82"/>
      <c r="AU47" s="79"/>
      <c r="AV47" s="80"/>
      <c r="AW47" s="81"/>
      <c r="AX47" s="82"/>
      <c r="AY47" s="79"/>
      <c r="AZ47" s="80"/>
      <c r="BA47" s="81"/>
      <c r="BB47" s="82"/>
      <c r="BC47" s="79"/>
      <c r="BD47" s="80"/>
      <c r="BE47" s="81"/>
      <c r="BF47" s="82"/>
      <c r="BG47" s="79"/>
      <c r="BH47" s="80"/>
      <c r="BI47" s="81"/>
      <c r="BJ47" s="82"/>
      <c r="BK47" s="79"/>
      <c r="BL47" s="80"/>
      <c r="BM47" s="81"/>
      <c r="BN47" s="82"/>
      <c r="BO47" s="79"/>
      <c r="BP47" s="80"/>
      <c r="BQ47" s="81"/>
      <c r="BR47" s="82"/>
      <c r="BS47" s="69">
        <f t="shared" si="9"/>
        <v>0</v>
      </c>
      <c r="BT47" s="117">
        <f t="shared" si="10"/>
        <v>0</v>
      </c>
      <c r="BU47" s="69">
        <f t="shared" si="11"/>
        <v>0</v>
      </c>
      <c r="BY47" s="2"/>
      <c r="BZ47" s="2"/>
      <c r="CA47" s="2"/>
      <c r="CB47" s="2"/>
    </row>
    <row r="48" spans="1:80" ht="9.75" customHeight="1">
      <c r="A48" s="133" t="s">
        <v>191</v>
      </c>
      <c r="B48" s="141"/>
      <c r="C48" s="147"/>
      <c r="D48" s="141"/>
      <c r="E48" s="142"/>
      <c r="F48" s="151"/>
      <c r="G48" s="147"/>
      <c r="H48" s="156">
        <f t="shared" si="12"/>
        <v>0</v>
      </c>
      <c r="I48" s="157">
        <f t="shared" si="13"/>
        <v>0</v>
      </c>
      <c r="J48" s="158">
        <f t="shared" si="14"/>
        <v>0</v>
      </c>
      <c r="K48" s="79"/>
      <c r="L48" s="80"/>
      <c r="M48" s="79"/>
      <c r="N48" s="80"/>
      <c r="O48" s="79"/>
      <c r="P48" s="80"/>
      <c r="Q48" s="79"/>
      <c r="R48" s="80"/>
      <c r="S48" s="79"/>
      <c r="T48" s="80"/>
      <c r="U48" s="79"/>
      <c r="V48" s="80"/>
      <c r="W48" s="79"/>
      <c r="X48" s="80"/>
      <c r="Y48" s="79"/>
      <c r="Z48" s="80"/>
      <c r="AA48" s="79"/>
      <c r="AB48" s="80"/>
      <c r="AC48" s="79"/>
      <c r="AD48" s="80"/>
      <c r="AE48" s="79"/>
      <c r="AF48" s="80"/>
      <c r="AG48" s="79"/>
      <c r="AH48" s="80"/>
      <c r="AI48" s="79"/>
      <c r="AJ48" s="80"/>
      <c r="AK48" s="79"/>
      <c r="AL48" s="80"/>
      <c r="AM48" s="79"/>
      <c r="AN48" s="80"/>
      <c r="AO48" s="79"/>
      <c r="AP48" s="80"/>
      <c r="AQ48" s="79"/>
      <c r="AR48" s="80"/>
      <c r="AS48" s="81"/>
      <c r="AT48" s="82"/>
      <c r="AU48" s="79"/>
      <c r="AV48" s="80"/>
      <c r="AW48" s="81"/>
      <c r="AX48" s="82"/>
      <c r="AY48" s="79"/>
      <c r="AZ48" s="80"/>
      <c r="BA48" s="81"/>
      <c r="BB48" s="82"/>
      <c r="BC48" s="79"/>
      <c r="BD48" s="80"/>
      <c r="BE48" s="81"/>
      <c r="BF48" s="82"/>
      <c r="BG48" s="79"/>
      <c r="BH48" s="80"/>
      <c r="BI48" s="81"/>
      <c r="BJ48" s="82"/>
      <c r="BK48" s="79"/>
      <c r="BL48" s="80"/>
      <c r="BM48" s="81"/>
      <c r="BN48" s="82"/>
      <c r="BO48" s="79"/>
      <c r="BP48" s="80"/>
      <c r="BQ48" s="81"/>
      <c r="BR48" s="82"/>
      <c r="BS48" s="69">
        <f t="shared" si="9"/>
        <v>0</v>
      </c>
      <c r="BT48" s="117">
        <f t="shared" si="10"/>
        <v>0</v>
      </c>
      <c r="BU48" s="69">
        <f t="shared" si="11"/>
        <v>0</v>
      </c>
      <c r="BY48" s="2"/>
      <c r="BZ48" s="2"/>
      <c r="CA48" s="2"/>
      <c r="CB48" s="2"/>
    </row>
    <row r="49" spans="1:80" ht="9.75" customHeight="1">
      <c r="A49" s="133" t="s">
        <v>198</v>
      </c>
      <c r="B49" s="141"/>
      <c r="C49" s="147"/>
      <c r="D49" s="141"/>
      <c r="E49" s="142"/>
      <c r="F49" s="151"/>
      <c r="G49" s="147"/>
      <c r="H49" s="156">
        <f t="shared" si="12"/>
        <v>0</v>
      </c>
      <c r="I49" s="157">
        <f t="shared" si="13"/>
        <v>0</v>
      </c>
      <c r="J49" s="158">
        <f t="shared" si="14"/>
        <v>0</v>
      </c>
      <c r="K49" s="79"/>
      <c r="L49" s="80"/>
      <c r="M49" s="79"/>
      <c r="N49" s="80"/>
      <c r="O49" s="79"/>
      <c r="P49" s="80"/>
      <c r="Q49" s="79"/>
      <c r="R49" s="80"/>
      <c r="S49" s="79"/>
      <c r="T49" s="80"/>
      <c r="U49" s="79"/>
      <c r="V49" s="80"/>
      <c r="W49" s="79"/>
      <c r="X49" s="80"/>
      <c r="Y49" s="79"/>
      <c r="Z49" s="80"/>
      <c r="AA49" s="79"/>
      <c r="AB49" s="80"/>
      <c r="AC49" s="79"/>
      <c r="AD49" s="80"/>
      <c r="AE49" s="79"/>
      <c r="AF49" s="80"/>
      <c r="AG49" s="79"/>
      <c r="AH49" s="80"/>
      <c r="AI49" s="79"/>
      <c r="AJ49" s="80"/>
      <c r="AK49" s="79"/>
      <c r="AL49" s="80"/>
      <c r="AM49" s="79"/>
      <c r="AN49" s="80"/>
      <c r="AO49" s="79"/>
      <c r="AP49" s="80"/>
      <c r="AQ49" s="79"/>
      <c r="AR49" s="80"/>
      <c r="AS49" s="81"/>
      <c r="AT49" s="82"/>
      <c r="AU49" s="79"/>
      <c r="AV49" s="80"/>
      <c r="AW49" s="81"/>
      <c r="AX49" s="82"/>
      <c r="AY49" s="79"/>
      <c r="AZ49" s="80"/>
      <c r="BA49" s="81"/>
      <c r="BB49" s="82"/>
      <c r="BC49" s="79"/>
      <c r="BD49" s="80"/>
      <c r="BE49" s="81"/>
      <c r="BF49" s="82"/>
      <c r="BG49" s="79"/>
      <c r="BH49" s="80"/>
      <c r="BI49" s="81"/>
      <c r="BJ49" s="82"/>
      <c r="BK49" s="79"/>
      <c r="BL49" s="80"/>
      <c r="BM49" s="81"/>
      <c r="BN49" s="82"/>
      <c r="BO49" s="79"/>
      <c r="BP49" s="80"/>
      <c r="BQ49" s="81"/>
      <c r="BR49" s="82"/>
      <c r="BS49" s="69">
        <f t="shared" si="9"/>
        <v>0</v>
      </c>
      <c r="BT49" s="117">
        <f t="shared" si="10"/>
        <v>0</v>
      </c>
      <c r="BU49" s="69">
        <f t="shared" si="11"/>
        <v>0</v>
      </c>
      <c r="BY49" s="2"/>
      <c r="BZ49" s="2"/>
      <c r="CA49" s="2"/>
      <c r="CB49" s="2"/>
    </row>
    <row r="50" spans="1:80" ht="9.75" customHeight="1">
      <c r="A50" s="133" t="s">
        <v>183</v>
      </c>
      <c r="B50" s="141"/>
      <c r="C50" s="147"/>
      <c r="D50" s="141"/>
      <c r="E50" s="142"/>
      <c r="F50" s="151"/>
      <c r="G50" s="147"/>
      <c r="H50" s="156">
        <f t="shared" si="12"/>
        <v>0</v>
      </c>
      <c r="I50" s="157">
        <f t="shared" si="13"/>
        <v>0</v>
      </c>
      <c r="J50" s="158">
        <f t="shared" si="14"/>
        <v>0</v>
      </c>
      <c r="K50" s="79"/>
      <c r="L50" s="80"/>
      <c r="M50" s="79"/>
      <c r="N50" s="80"/>
      <c r="O50" s="79"/>
      <c r="P50" s="80"/>
      <c r="Q50" s="79"/>
      <c r="R50" s="80"/>
      <c r="S50" s="79"/>
      <c r="T50" s="80"/>
      <c r="U50" s="79"/>
      <c r="V50" s="80"/>
      <c r="W50" s="79"/>
      <c r="X50" s="80"/>
      <c r="Y50" s="79"/>
      <c r="Z50" s="80"/>
      <c r="AA50" s="79"/>
      <c r="AB50" s="80"/>
      <c r="AC50" s="79"/>
      <c r="AD50" s="80"/>
      <c r="AE50" s="79"/>
      <c r="AF50" s="80"/>
      <c r="AG50" s="79"/>
      <c r="AH50" s="80"/>
      <c r="AI50" s="79"/>
      <c r="AJ50" s="80"/>
      <c r="AK50" s="79"/>
      <c r="AL50" s="80"/>
      <c r="AM50" s="79"/>
      <c r="AN50" s="80"/>
      <c r="AO50" s="79"/>
      <c r="AP50" s="80"/>
      <c r="AQ50" s="79"/>
      <c r="AR50" s="80"/>
      <c r="AS50" s="81"/>
      <c r="AT50" s="82"/>
      <c r="AU50" s="79"/>
      <c r="AV50" s="80"/>
      <c r="AW50" s="81"/>
      <c r="AX50" s="82"/>
      <c r="AY50" s="79"/>
      <c r="AZ50" s="80"/>
      <c r="BA50" s="81"/>
      <c r="BB50" s="82"/>
      <c r="BC50" s="79"/>
      <c r="BD50" s="80"/>
      <c r="BE50" s="81"/>
      <c r="BF50" s="82"/>
      <c r="BG50" s="79"/>
      <c r="BH50" s="80"/>
      <c r="BI50" s="81"/>
      <c r="BJ50" s="82"/>
      <c r="BK50" s="79"/>
      <c r="BL50" s="80"/>
      <c r="BM50" s="81"/>
      <c r="BN50" s="82"/>
      <c r="BO50" s="79"/>
      <c r="BP50" s="80"/>
      <c r="BQ50" s="81"/>
      <c r="BR50" s="82"/>
      <c r="BS50" s="69">
        <f t="shared" si="9"/>
        <v>0</v>
      </c>
      <c r="BT50" s="117">
        <f t="shared" si="10"/>
        <v>0</v>
      </c>
      <c r="BU50" s="69">
        <f t="shared" si="11"/>
        <v>0</v>
      </c>
      <c r="BY50" s="2"/>
      <c r="BZ50" s="2"/>
      <c r="CA50" s="2"/>
      <c r="CB50" s="2"/>
    </row>
    <row r="51" spans="1:80" ht="9.75" customHeight="1">
      <c r="A51" s="133" t="s">
        <v>186</v>
      </c>
      <c r="B51" s="141"/>
      <c r="C51" s="147"/>
      <c r="D51" s="141"/>
      <c r="E51" s="142"/>
      <c r="F51" s="151"/>
      <c r="G51" s="147"/>
      <c r="H51" s="156">
        <f t="shared" si="12"/>
        <v>0</v>
      </c>
      <c r="I51" s="157">
        <f t="shared" si="13"/>
        <v>0</v>
      </c>
      <c r="J51" s="158">
        <f t="shared" si="14"/>
        <v>0</v>
      </c>
      <c r="K51" s="79"/>
      <c r="L51" s="80"/>
      <c r="M51" s="79"/>
      <c r="N51" s="80"/>
      <c r="O51" s="79"/>
      <c r="P51" s="80"/>
      <c r="Q51" s="79"/>
      <c r="R51" s="80"/>
      <c r="S51" s="79"/>
      <c r="T51" s="80"/>
      <c r="U51" s="79"/>
      <c r="V51" s="80"/>
      <c r="W51" s="79"/>
      <c r="X51" s="80"/>
      <c r="Y51" s="79"/>
      <c r="Z51" s="80"/>
      <c r="AA51" s="79"/>
      <c r="AB51" s="80"/>
      <c r="AC51" s="79"/>
      <c r="AD51" s="80"/>
      <c r="AE51" s="79"/>
      <c r="AF51" s="80"/>
      <c r="AG51" s="79"/>
      <c r="AH51" s="80"/>
      <c r="AI51" s="79"/>
      <c r="AJ51" s="80"/>
      <c r="AK51" s="79"/>
      <c r="AL51" s="80"/>
      <c r="AM51" s="79"/>
      <c r="AN51" s="80"/>
      <c r="AO51" s="79"/>
      <c r="AP51" s="80"/>
      <c r="AQ51" s="79"/>
      <c r="AR51" s="80"/>
      <c r="AS51" s="81"/>
      <c r="AT51" s="82"/>
      <c r="AU51" s="79"/>
      <c r="AV51" s="80"/>
      <c r="AW51" s="81"/>
      <c r="AX51" s="82"/>
      <c r="AY51" s="79"/>
      <c r="AZ51" s="80"/>
      <c r="BA51" s="81"/>
      <c r="BB51" s="82"/>
      <c r="BC51" s="79"/>
      <c r="BD51" s="80"/>
      <c r="BE51" s="81"/>
      <c r="BF51" s="82"/>
      <c r="BG51" s="79"/>
      <c r="BH51" s="80"/>
      <c r="BI51" s="81"/>
      <c r="BJ51" s="82"/>
      <c r="BK51" s="79"/>
      <c r="BL51" s="80"/>
      <c r="BM51" s="81"/>
      <c r="BN51" s="82"/>
      <c r="BO51" s="79"/>
      <c r="BP51" s="80"/>
      <c r="BQ51" s="81"/>
      <c r="BR51" s="82"/>
      <c r="BS51" s="69">
        <f t="shared" si="9"/>
        <v>0</v>
      </c>
      <c r="BT51" s="117">
        <f t="shared" si="10"/>
        <v>0</v>
      </c>
      <c r="BU51" s="69">
        <f t="shared" si="11"/>
        <v>0</v>
      </c>
      <c r="BY51" s="2"/>
      <c r="BZ51" s="2"/>
      <c r="CA51" s="2"/>
      <c r="CB51" s="2"/>
    </row>
    <row r="52" spans="1:80" ht="9.75" customHeight="1">
      <c r="A52" s="133" t="s">
        <v>205</v>
      </c>
      <c r="B52" s="141"/>
      <c r="C52" s="147"/>
      <c r="D52" s="161">
        <v>90</v>
      </c>
      <c r="E52" s="162"/>
      <c r="F52" s="161">
        <v>90</v>
      </c>
      <c r="G52" s="147"/>
      <c r="H52" s="156">
        <f t="shared" si="12"/>
        <v>2</v>
      </c>
      <c r="I52" s="157">
        <f t="shared" si="13"/>
        <v>0</v>
      </c>
      <c r="J52" s="158">
        <f t="shared" si="14"/>
        <v>180</v>
      </c>
      <c r="K52" s="79">
        <v>19</v>
      </c>
      <c r="L52" s="80"/>
      <c r="M52" s="79">
        <v>80</v>
      </c>
      <c r="N52" s="80"/>
      <c r="O52" s="79">
        <v>90</v>
      </c>
      <c r="P52" s="80">
        <v>1</v>
      </c>
      <c r="Q52" s="79">
        <v>20</v>
      </c>
      <c r="R52" s="80"/>
      <c r="S52" s="79">
        <v>90</v>
      </c>
      <c r="T52" s="80">
        <v>2</v>
      </c>
      <c r="U52" s="79">
        <v>78</v>
      </c>
      <c r="V52" s="80"/>
      <c r="W52" s="79">
        <v>12</v>
      </c>
      <c r="X52" s="80"/>
      <c r="Y52" s="79">
        <v>21</v>
      </c>
      <c r="Z52" s="80"/>
      <c r="AA52" s="79">
        <v>21</v>
      </c>
      <c r="AB52" s="80"/>
      <c r="AC52" s="79">
        <v>1</v>
      </c>
      <c r="AD52" s="80"/>
      <c r="AE52" s="79">
        <v>32</v>
      </c>
      <c r="AF52" s="80"/>
      <c r="AG52" s="79">
        <v>69</v>
      </c>
      <c r="AH52" s="80"/>
      <c r="AI52" s="79">
        <v>5</v>
      </c>
      <c r="AJ52" s="80"/>
      <c r="AK52" s="79">
        <v>11</v>
      </c>
      <c r="AL52" s="80"/>
      <c r="AM52" s="79">
        <v>1</v>
      </c>
      <c r="AN52" s="80"/>
      <c r="AO52" s="79">
        <v>78</v>
      </c>
      <c r="AP52" s="80">
        <v>1</v>
      </c>
      <c r="AQ52" s="79">
        <v>89</v>
      </c>
      <c r="AR52" s="80"/>
      <c r="AS52" s="81"/>
      <c r="AT52" s="82"/>
      <c r="AU52" s="79">
        <v>25</v>
      </c>
      <c r="AV52" s="80"/>
      <c r="AW52" s="81">
        <v>29</v>
      </c>
      <c r="AX52" s="82"/>
      <c r="AY52" s="79"/>
      <c r="AZ52" s="80"/>
      <c r="BA52" s="81"/>
      <c r="BB52" s="82"/>
      <c r="BC52" s="79">
        <v>1</v>
      </c>
      <c r="BD52" s="80"/>
      <c r="BE52" s="81">
        <v>24</v>
      </c>
      <c r="BF52" s="82"/>
      <c r="BG52" s="79">
        <v>24</v>
      </c>
      <c r="BH52" s="80"/>
      <c r="BI52" s="81">
        <v>90</v>
      </c>
      <c r="BJ52" s="82">
        <v>2</v>
      </c>
      <c r="BK52" s="79">
        <v>90</v>
      </c>
      <c r="BL52" s="80"/>
      <c r="BM52" s="81">
        <v>90</v>
      </c>
      <c r="BN52" s="82"/>
      <c r="BO52" s="79">
        <v>90</v>
      </c>
      <c r="BP52" s="80">
        <v>1</v>
      </c>
      <c r="BQ52" s="81">
        <v>90</v>
      </c>
      <c r="BR52" s="82"/>
      <c r="BS52" s="69">
        <f t="shared" si="9"/>
        <v>27</v>
      </c>
      <c r="BT52" s="117">
        <f t="shared" si="10"/>
        <v>7</v>
      </c>
      <c r="BU52" s="69">
        <f t="shared" si="11"/>
        <v>1270</v>
      </c>
      <c r="BY52" s="2"/>
      <c r="BZ52" s="2"/>
      <c r="CA52" s="2"/>
      <c r="CB52" s="2"/>
    </row>
    <row r="53" spans="1:80" ht="9.75" customHeight="1">
      <c r="A53" s="133" t="s">
        <v>79</v>
      </c>
      <c r="B53" s="161">
        <v>64</v>
      </c>
      <c r="C53" s="147"/>
      <c r="D53" s="161"/>
      <c r="E53" s="162"/>
      <c r="F53" s="164"/>
      <c r="G53" s="147"/>
      <c r="H53" s="156">
        <f t="shared" si="12"/>
        <v>1</v>
      </c>
      <c r="I53" s="157">
        <f t="shared" si="13"/>
        <v>0</v>
      </c>
      <c r="J53" s="158">
        <f t="shared" si="14"/>
        <v>64</v>
      </c>
      <c r="K53" s="79"/>
      <c r="L53" s="80"/>
      <c r="M53" s="79"/>
      <c r="N53" s="80"/>
      <c r="O53" s="79"/>
      <c r="P53" s="80"/>
      <c r="Q53" s="79"/>
      <c r="R53" s="80"/>
      <c r="S53" s="79"/>
      <c r="T53" s="80"/>
      <c r="U53" s="79"/>
      <c r="V53" s="80"/>
      <c r="W53" s="79"/>
      <c r="X53" s="80"/>
      <c r="Y53" s="79"/>
      <c r="Z53" s="80"/>
      <c r="AA53" s="79"/>
      <c r="AB53" s="80"/>
      <c r="AC53" s="79"/>
      <c r="AD53" s="80"/>
      <c r="AE53" s="79"/>
      <c r="AF53" s="80"/>
      <c r="AG53" s="79"/>
      <c r="AH53" s="80"/>
      <c r="AI53" s="79"/>
      <c r="AJ53" s="80"/>
      <c r="AK53" s="79"/>
      <c r="AL53" s="80"/>
      <c r="AM53" s="79"/>
      <c r="AN53" s="80"/>
      <c r="AO53" s="79"/>
      <c r="AP53" s="80"/>
      <c r="AQ53" s="79"/>
      <c r="AR53" s="80"/>
      <c r="AS53" s="81"/>
      <c r="AT53" s="82"/>
      <c r="AU53" s="79"/>
      <c r="AV53" s="80"/>
      <c r="AW53" s="81"/>
      <c r="AX53" s="82"/>
      <c r="AY53" s="79"/>
      <c r="AZ53" s="80"/>
      <c r="BA53" s="81"/>
      <c r="BB53" s="82"/>
      <c r="BC53" s="79"/>
      <c r="BD53" s="80"/>
      <c r="BE53" s="81"/>
      <c r="BF53" s="82"/>
      <c r="BG53" s="79"/>
      <c r="BH53" s="80"/>
      <c r="BI53" s="81"/>
      <c r="BJ53" s="82"/>
      <c r="BK53" s="79"/>
      <c r="BL53" s="80"/>
      <c r="BM53" s="81"/>
      <c r="BN53" s="82"/>
      <c r="BO53" s="79"/>
      <c r="BP53" s="80"/>
      <c r="BQ53" s="81"/>
      <c r="BR53" s="82"/>
      <c r="BS53" s="69">
        <f t="shared" si="9"/>
        <v>0</v>
      </c>
      <c r="BT53" s="117">
        <f t="shared" si="10"/>
        <v>0</v>
      </c>
      <c r="BU53" s="69">
        <f t="shared" si="11"/>
        <v>0</v>
      </c>
      <c r="BY53" s="2"/>
      <c r="BZ53" s="2"/>
      <c r="CA53" s="2"/>
      <c r="CB53" s="2"/>
    </row>
    <row r="54" spans="1:80" ht="9.75" customHeight="1">
      <c r="A54" s="133" t="s">
        <v>160</v>
      </c>
      <c r="B54" s="141"/>
      <c r="C54" s="147"/>
      <c r="D54" s="141"/>
      <c r="E54" s="142"/>
      <c r="F54" s="151"/>
      <c r="G54" s="147"/>
      <c r="H54" s="156">
        <f t="shared" si="12"/>
        <v>0</v>
      </c>
      <c r="I54" s="157">
        <f t="shared" si="13"/>
        <v>0</v>
      </c>
      <c r="J54" s="158">
        <f t="shared" si="14"/>
        <v>0</v>
      </c>
      <c r="K54" s="79"/>
      <c r="L54" s="80"/>
      <c r="M54" s="79"/>
      <c r="N54" s="80"/>
      <c r="O54" s="79"/>
      <c r="P54" s="80"/>
      <c r="Q54" s="79"/>
      <c r="R54" s="80"/>
      <c r="S54" s="79"/>
      <c r="T54" s="80"/>
      <c r="U54" s="79"/>
      <c r="V54" s="80"/>
      <c r="W54" s="79"/>
      <c r="X54" s="80"/>
      <c r="Y54" s="79"/>
      <c r="Z54" s="80"/>
      <c r="AA54" s="79"/>
      <c r="AB54" s="80"/>
      <c r="AC54" s="79"/>
      <c r="AD54" s="80"/>
      <c r="AE54" s="79"/>
      <c r="AF54" s="80"/>
      <c r="AG54" s="79"/>
      <c r="AH54" s="80"/>
      <c r="AI54" s="79"/>
      <c r="AJ54" s="80"/>
      <c r="AK54" s="79"/>
      <c r="AL54" s="80"/>
      <c r="AM54" s="79"/>
      <c r="AN54" s="80"/>
      <c r="AO54" s="79"/>
      <c r="AP54" s="80"/>
      <c r="AQ54" s="79"/>
      <c r="AR54" s="80"/>
      <c r="AS54" s="81"/>
      <c r="AT54" s="82"/>
      <c r="AU54" s="79"/>
      <c r="AV54" s="80"/>
      <c r="AW54" s="81"/>
      <c r="AX54" s="82"/>
      <c r="AY54" s="79"/>
      <c r="AZ54" s="80"/>
      <c r="BA54" s="81"/>
      <c r="BB54" s="82"/>
      <c r="BC54" s="79"/>
      <c r="BD54" s="80"/>
      <c r="BE54" s="81"/>
      <c r="BF54" s="82"/>
      <c r="BG54" s="79"/>
      <c r="BH54" s="80"/>
      <c r="BI54" s="81"/>
      <c r="BJ54" s="82"/>
      <c r="BK54" s="79"/>
      <c r="BL54" s="80"/>
      <c r="BM54" s="81"/>
      <c r="BN54" s="82"/>
      <c r="BO54" s="79"/>
      <c r="BP54" s="80"/>
      <c r="BQ54" s="81"/>
      <c r="BR54" s="82"/>
      <c r="BS54" s="69">
        <f t="shared" si="9"/>
        <v>0</v>
      </c>
      <c r="BT54" s="117">
        <f t="shared" si="10"/>
        <v>0</v>
      </c>
      <c r="BU54" s="69">
        <f t="shared" si="11"/>
        <v>0</v>
      </c>
      <c r="BY54" s="2"/>
      <c r="BZ54" s="2"/>
      <c r="CA54" s="2"/>
      <c r="CB54" s="2"/>
    </row>
    <row r="55" spans="1:80" ht="9.75" customHeight="1">
      <c r="A55" s="133" t="s">
        <v>194</v>
      </c>
      <c r="B55" s="161">
        <v>90</v>
      </c>
      <c r="C55" s="162"/>
      <c r="D55" s="161">
        <v>90</v>
      </c>
      <c r="E55" s="142"/>
      <c r="F55" s="151"/>
      <c r="G55" s="147"/>
      <c r="H55" s="156">
        <f t="shared" si="12"/>
        <v>2</v>
      </c>
      <c r="I55" s="157">
        <f t="shared" si="13"/>
        <v>0</v>
      </c>
      <c r="J55" s="158">
        <f t="shared" si="14"/>
        <v>180</v>
      </c>
      <c r="K55" s="79">
        <v>90</v>
      </c>
      <c r="L55" s="80"/>
      <c r="M55" s="79">
        <v>90</v>
      </c>
      <c r="N55" s="80"/>
      <c r="O55" s="79">
        <v>45</v>
      </c>
      <c r="P55" s="80"/>
      <c r="Q55" s="79"/>
      <c r="R55" s="80"/>
      <c r="S55" s="79">
        <v>3</v>
      </c>
      <c r="T55" s="80"/>
      <c r="U55" s="79"/>
      <c r="V55" s="80"/>
      <c r="W55" s="79">
        <v>68</v>
      </c>
      <c r="X55" s="80"/>
      <c r="Y55" s="79">
        <v>90</v>
      </c>
      <c r="Z55" s="80"/>
      <c r="AA55" s="79">
        <v>90</v>
      </c>
      <c r="AB55" s="80"/>
      <c r="AC55" s="79">
        <v>90</v>
      </c>
      <c r="AD55" s="80"/>
      <c r="AE55" s="79">
        <v>90</v>
      </c>
      <c r="AF55" s="80"/>
      <c r="AG55" s="79">
        <v>90</v>
      </c>
      <c r="AH55" s="80"/>
      <c r="AI55" s="79"/>
      <c r="AJ55" s="80"/>
      <c r="AK55" s="79">
        <v>90</v>
      </c>
      <c r="AL55" s="80"/>
      <c r="AM55" s="79">
        <v>90</v>
      </c>
      <c r="AN55" s="80"/>
      <c r="AO55" s="79">
        <v>90</v>
      </c>
      <c r="AP55" s="80"/>
      <c r="AQ55" s="79"/>
      <c r="AR55" s="80"/>
      <c r="AS55" s="81"/>
      <c r="AT55" s="82"/>
      <c r="AU55" s="79"/>
      <c r="AV55" s="80"/>
      <c r="AW55" s="81"/>
      <c r="AX55" s="82"/>
      <c r="AY55" s="79"/>
      <c r="AZ55" s="80"/>
      <c r="BA55" s="81">
        <v>90</v>
      </c>
      <c r="BB55" s="82"/>
      <c r="BC55" s="79">
        <v>90</v>
      </c>
      <c r="BD55" s="80"/>
      <c r="BE55" s="81">
        <v>90</v>
      </c>
      <c r="BF55" s="82"/>
      <c r="BG55" s="79">
        <v>86</v>
      </c>
      <c r="BH55" s="80"/>
      <c r="BI55" s="81"/>
      <c r="BJ55" s="82"/>
      <c r="BK55" s="79"/>
      <c r="BL55" s="80"/>
      <c r="BM55" s="81"/>
      <c r="BN55" s="82"/>
      <c r="BO55" s="79"/>
      <c r="BP55" s="80"/>
      <c r="BQ55" s="81"/>
      <c r="BR55" s="82"/>
      <c r="BS55" s="69">
        <f t="shared" si="9"/>
        <v>17</v>
      </c>
      <c r="BT55" s="117">
        <f t="shared" si="10"/>
        <v>0</v>
      </c>
      <c r="BU55" s="69">
        <f t="shared" si="11"/>
        <v>1372</v>
      </c>
      <c r="BY55" s="2"/>
      <c r="BZ55" s="2"/>
      <c r="CA55" s="2"/>
      <c r="CB55" s="2"/>
    </row>
    <row r="56" spans="1:80" ht="9.75" customHeight="1">
      <c r="A56" s="133" t="s">
        <v>206</v>
      </c>
      <c r="B56" s="141"/>
      <c r="C56" s="147"/>
      <c r="D56" s="141"/>
      <c r="E56" s="142"/>
      <c r="F56" s="151"/>
      <c r="G56" s="147"/>
      <c r="H56" s="156">
        <f t="shared" si="12"/>
        <v>0</v>
      </c>
      <c r="I56" s="157">
        <f t="shared" si="13"/>
        <v>0</v>
      </c>
      <c r="J56" s="158">
        <f t="shared" si="14"/>
        <v>0</v>
      </c>
      <c r="K56" s="79"/>
      <c r="L56" s="80"/>
      <c r="M56" s="79"/>
      <c r="N56" s="80"/>
      <c r="O56" s="79"/>
      <c r="P56" s="80"/>
      <c r="Q56" s="79"/>
      <c r="R56" s="80"/>
      <c r="S56" s="79"/>
      <c r="T56" s="80"/>
      <c r="U56" s="79"/>
      <c r="V56" s="80"/>
      <c r="W56" s="79"/>
      <c r="X56" s="80"/>
      <c r="Y56" s="79"/>
      <c r="Z56" s="80"/>
      <c r="AA56" s="79"/>
      <c r="AB56" s="80"/>
      <c r="AC56" s="79"/>
      <c r="AD56" s="80"/>
      <c r="AE56" s="79"/>
      <c r="AF56" s="80"/>
      <c r="AG56" s="79"/>
      <c r="AH56" s="80"/>
      <c r="AI56" s="79"/>
      <c r="AJ56" s="80"/>
      <c r="AK56" s="79"/>
      <c r="AL56" s="80"/>
      <c r="AM56" s="79"/>
      <c r="AN56" s="80"/>
      <c r="AO56" s="79"/>
      <c r="AP56" s="80"/>
      <c r="AQ56" s="79"/>
      <c r="AR56" s="80"/>
      <c r="AS56" s="81"/>
      <c r="AT56" s="82"/>
      <c r="AU56" s="79"/>
      <c r="AV56" s="80"/>
      <c r="AW56" s="81"/>
      <c r="AX56" s="82"/>
      <c r="AY56" s="79"/>
      <c r="AZ56" s="80"/>
      <c r="BA56" s="81"/>
      <c r="BB56" s="82"/>
      <c r="BC56" s="79"/>
      <c r="BD56" s="80"/>
      <c r="BE56" s="81"/>
      <c r="BF56" s="82"/>
      <c r="BG56" s="79"/>
      <c r="BH56" s="80"/>
      <c r="BI56" s="81"/>
      <c r="BJ56" s="82"/>
      <c r="BK56" s="79"/>
      <c r="BL56" s="80"/>
      <c r="BM56" s="81"/>
      <c r="BN56" s="82"/>
      <c r="BO56" s="79"/>
      <c r="BP56" s="80"/>
      <c r="BQ56" s="81"/>
      <c r="BR56" s="82"/>
      <c r="BS56" s="69">
        <f t="shared" si="9"/>
        <v>0</v>
      </c>
      <c r="BT56" s="117">
        <f t="shared" si="10"/>
        <v>0</v>
      </c>
      <c r="BU56" s="69">
        <f t="shared" si="11"/>
        <v>0</v>
      </c>
      <c r="BY56" s="2"/>
      <c r="BZ56" s="2"/>
      <c r="CA56" s="2"/>
      <c r="CB56" s="2"/>
    </row>
    <row r="57" spans="1:80" ht="9.75" customHeight="1">
      <c r="A57" s="133" t="s">
        <v>136</v>
      </c>
      <c r="B57" s="161">
        <v>26</v>
      </c>
      <c r="C57" s="162">
        <v>2</v>
      </c>
      <c r="D57" s="161">
        <v>60</v>
      </c>
      <c r="E57" s="162">
        <v>1</v>
      </c>
      <c r="F57" s="161">
        <v>26</v>
      </c>
      <c r="G57" s="147"/>
      <c r="H57" s="156">
        <f t="shared" si="12"/>
        <v>3</v>
      </c>
      <c r="I57" s="157">
        <f t="shared" si="13"/>
        <v>3</v>
      </c>
      <c r="J57" s="158">
        <f t="shared" si="14"/>
        <v>112</v>
      </c>
      <c r="K57" s="79">
        <v>90</v>
      </c>
      <c r="L57" s="80"/>
      <c r="M57" s="79">
        <v>90</v>
      </c>
      <c r="N57" s="80">
        <v>1</v>
      </c>
      <c r="O57" s="79">
        <v>90</v>
      </c>
      <c r="P57" s="80"/>
      <c r="Q57" s="79">
        <v>70</v>
      </c>
      <c r="R57" s="80"/>
      <c r="S57" s="79">
        <v>20</v>
      </c>
      <c r="T57" s="80"/>
      <c r="U57" s="79">
        <v>46</v>
      </c>
      <c r="V57" s="80"/>
      <c r="W57" s="79">
        <v>87</v>
      </c>
      <c r="X57" s="80">
        <v>1</v>
      </c>
      <c r="Y57" s="79">
        <v>90</v>
      </c>
      <c r="Z57" s="80"/>
      <c r="AA57" s="79">
        <v>90</v>
      </c>
      <c r="AB57" s="80">
        <v>1</v>
      </c>
      <c r="AC57" s="79">
        <v>89</v>
      </c>
      <c r="AD57" s="80"/>
      <c r="AE57" s="79">
        <v>90</v>
      </c>
      <c r="AF57" s="80"/>
      <c r="AG57" s="79">
        <v>90</v>
      </c>
      <c r="AH57" s="80"/>
      <c r="AI57" s="79">
        <v>90</v>
      </c>
      <c r="AJ57" s="80"/>
      <c r="AK57" s="79">
        <v>90</v>
      </c>
      <c r="AL57" s="80"/>
      <c r="AM57" s="79">
        <v>68</v>
      </c>
      <c r="AN57" s="80">
        <v>2</v>
      </c>
      <c r="AO57" s="79"/>
      <c r="AP57" s="80"/>
      <c r="AQ57" s="79"/>
      <c r="AR57" s="80"/>
      <c r="AS57" s="81">
        <v>90</v>
      </c>
      <c r="AT57" s="82">
        <v>1</v>
      </c>
      <c r="AU57" s="79">
        <v>90</v>
      </c>
      <c r="AV57" s="80"/>
      <c r="AW57" s="81">
        <v>90</v>
      </c>
      <c r="AX57" s="82"/>
      <c r="AY57" s="79">
        <v>90</v>
      </c>
      <c r="AZ57" s="80">
        <v>2</v>
      </c>
      <c r="BA57" s="81">
        <v>90</v>
      </c>
      <c r="BB57" s="82">
        <v>1</v>
      </c>
      <c r="BC57" s="79">
        <v>90</v>
      </c>
      <c r="BD57" s="80"/>
      <c r="BE57" s="81">
        <v>90</v>
      </c>
      <c r="BF57" s="82">
        <v>1</v>
      </c>
      <c r="BG57" s="79">
        <v>90</v>
      </c>
      <c r="BH57" s="80"/>
      <c r="BI57" s="81">
        <v>90</v>
      </c>
      <c r="BJ57" s="82"/>
      <c r="BK57" s="79">
        <v>90</v>
      </c>
      <c r="BL57" s="80"/>
      <c r="BM57" s="81">
        <v>89</v>
      </c>
      <c r="BN57" s="82">
        <v>1</v>
      </c>
      <c r="BO57" s="79">
        <v>90</v>
      </c>
      <c r="BP57" s="80">
        <v>1</v>
      </c>
      <c r="BQ57" s="81">
        <v>90</v>
      </c>
      <c r="BR57" s="82"/>
      <c r="BS57" s="69">
        <f t="shared" si="9"/>
        <v>28</v>
      </c>
      <c r="BT57" s="117">
        <f t="shared" si="10"/>
        <v>12</v>
      </c>
      <c r="BU57" s="69">
        <f t="shared" si="11"/>
        <v>2359</v>
      </c>
      <c r="BY57" s="2"/>
      <c r="BZ57" s="2"/>
      <c r="CA57" s="2"/>
      <c r="CB57" s="2"/>
    </row>
    <row r="58" spans="1:80" ht="9.75" customHeight="1">
      <c r="A58" s="133" t="s">
        <v>141</v>
      </c>
      <c r="B58" s="141"/>
      <c r="C58" s="147"/>
      <c r="D58" s="161">
        <v>90</v>
      </c>
      <c r="E58" s="162"/>
      <c r="F58" s="161">
        <v>90</v>
      </c>
      <c r="G58" s="147"/>
      <c r="H58" s="156">
        <f t="shared" si="12"/>
        <v>2</v>
      </c>
      <c r="I58" s="157">
        <f t="shared" si="13"/>
        <v>0</v>
      </c>
      <c r="J58" s="158">
        <f t="shared" si="14"/>
        <v>180</v>
      </c>
      <c r="K58" s="79"/>
      <c r="L58" s="80"/>
      <c r="M58" s="79">
        <v>90</v>
      </c>
      <c r="N58" s="80"/>
      <c r="O58" s="79">
        <v>90</v>
      </c>
      <c r="P58" s="80"/>
      <c r="Q58" s="79">
        <v>90</v>
      </c>
      <c r="R58" s="80"/>
      <c r="S58" s="79">
        <v>90</v>
      </c>
      <c r="T58" s="80"/>
      <c r="U58" s="79">
        <v>90</v>
      </c>
      <c r="V58" s="80"/>
      <c r="W58" s="79">
        <v>90</v>
      </c>
      <c r="X58" s="80"/>
      <c r="Y58" s="79">
        <v>90</v>
      </c>
      <c r="Z58" s="80"/>
      <c r="AA58" s="79">
        <v>90</v>
      </c>
      <c r="AB58" s="80"/>
      <c r="AC58" s="79">
        <v>90</v>
      </c>
      <c r="AD58" s="80"/>
      <c r="AE58" s="79">
        <v>90</v>
      </c>
      <c r="AF58" s="80"/>
      <c r="AG58" s="79">
        <v>90</v>
      </c>
      <c r="AH58" s="80"/>
      <c r="AI58" s="79">
        <v>90</v>
      </c>
      <c r="AJ58" s="80"/>
      <c r="AK58" s="79">
        <v>90</v>
      </c>
      <c r="AL58" s="80"/>
      <c r="AM58" s="79">
        <v>90</v>
      </c>
      <c r="AN58" s="80"/>
      <c r="AO58" s="79">
        <v>90</v>
      </c>
      <c r="AP58" s="80"/>
      <c r="AQ58" s="79"/>
      <c r="AR58" s="80"/>
      <c r="AS58" s="81">
        <v>45</v>
      </c>
      <c r="AT58" s="82"/>
      <c r="AU58" s="79"/>
      <c r="AV58" s="80"/>
      <c r="AW58" s="81"/>
      <c r="AX58" s="82"/>
      <c r="AY58" s="79"/>
      <c r="AZ58" s="80"/>
      <c r="BA58" s="81">
        <v>90</v>
      </c>
      <c r="BB58" s="82"/>
      <c r="BC58" s="79">
        <v>90</v>
      </c>
      <c r="BD58" s="80"/>
      <c r="BE58" s="81">
        <v>90</v>
      </c>
      <c r="BF58" s="82"/>
      <c r="BG58" s="79">
        <v>90</v>
      </c>
      <c r="BH58" s="80"/>
      <c r="BI58" s="81">
        <v>90</v>
      </c>
      <c r="BJ58" s="82"/>
      <c r="BK58" s="79">
        <v>90</v>
      </c>
      <c r="BL58" s="80"/>
      <c r="BM58" s="81">
        <v>90</v>
      </c>
      <c r="BN58" s="82"/>
      <c r="BO58" s="79">
        <v>90</v>
      </c>
      <c r="BP58" s="80"/>
      <c r="BQ58" s="81">
        <v>65</v>
      </c>
      <c r="BR58" s="82"/>
      <c r="BS58" s="69">
        <f t="shared" si="9"/>
        <v>25</v>
      </c>
      <c r="BT58" s="117">
        <f t="shared" si="10"/>
        <v>0</v>
      </c>
      <c r="BU58" s="69">
        <f t="shared" si="11"/>
        <v>2180</v>
      </c>
      <c r="BY58" s="2"/>
      <c r="BZ58" s="2"/>
      <c r="CA58" s="2"/>
      <c r="CB58" s="2"/>
    </row>
    <row r="59" spans="1:80" ht="9.75" customHeight="1">
      <c r="A59" s="133" t="s">
        <v>173</v>
      </c>
      <c r="B59" s="161">
        <v>90</v>
      </c>
      <c r="C59" s="162"/>
      <c r="D59" s="161">
        <v>90</v>
      </c>
      <c r="E59" s="162"/>
      <c r="F59" s="161">
        <v>90</v>
      </c>
      <c r="G59" s="147"/>
      <c r="H59" s="156">
        <f t="shared" si="12"/>
        <v>3</v>
      </c>
      <c r="I59" s="157">
        <f t="shared" si="13"/>
        <v>0</v>
      </c>
      <c r="J59" s="158">
        <f t="shared" si="14"/>
        <v>270</v>
      </c>
      <c r="K59" s="79">
        <v>90</v>
      </c>
      <c r="L59" s="80"/>
      <c r="M59" s="79">
        <v>90</v>
      </c>
      <c r="N59" s="80"/>
      <c r="O59" s="79">
        <v>90</v>
      </c>
      <c r="P59" s="80"/>
      <c r="Q59" s="79">
        <v>90</v>
      </c>
      <c r="R59" s="80"/>
      <c r="S59" s="79">
        <v>90</v>
      </c>
      <c r="T59" s="80"/>
      <c r="U59" s="79">
        <v>90</v>
      </c>
      <c r="V59" s="80"/>
      <c r="W59" s="79">
        <v>90</v>
      </c>
      <c r="X59" s="80"/>
      <c r="Y59" s="79">
        <v>90</v>
      </c>
      <c r="Z59" s="80"/>
      <c r="AA59" s="79">
        <v>90</v>
      </c>
      <c r="AB59" s="80"/>
      <c r="AC59" s="79">
        <v>90</v>
      </c>
      <c r="AD59" s="80"/>
      <c r="AE59" s="79">
        <v>90</v>
      </c>
      <c r="AF59" s="80"/>
      <c r="AG59" s="79">
        <v>90</v>
      </c>
      <c r="AH59" s="80"/>
      <c r="AI59" s="79">
        <v>90</v>
      </c>
      <c r="AJ59" s="80"/>
      <c r="AK59" s="79">
        <v>90</v>
      </c>
      <c r="AL59" s="80"/>
      <c r="AM59" s="79">
        <v>90</v>
      </c>
      <c r="AN59" s="80"/>
      <c r="AO59" s="79">
        <v>90</v>
      </c>
      <c r="AP59" s="80"/>
      <c r="AQ59" s="79"/>
      <c r="AR59" s="80"/>
      <c r="AS59" s="81"/>
      <c r="AT59" s="82"/>
      <c r="AU59" s="79"/>
      <c r="AV59" s="80"/>
      <c r="AW59" s="81"/>
      <c r="AX59" s="82"/>
      <c r="AY59" s="79"/>
      <c r="AZ59" s="80"/>
      <c r="BA59" s="81"/>
      <c r="BB59" s="82"/>
      <c r="BC59" s="79"/>
      <c r="BD59" s="80"/>
      <c r="BE59" s="81"/>
      <c r="BF59" s="82"/>
      <c r="BG59" s="79"/>
      <c r="BH59" s="80"/>
      <c r="BI59" s="81"/>
      <c r="BJ59" s="82"/>
      <c r="BK59" s="79"/>
      <c r="BL59" s="80"/>
      <c r="BM59" s="81"/>
      <c r="BN59" s="82"/>
      <c r="BO59" s="79"/>
      <c r="BP59" s="80"/>
      <c r="BQ59" s="81">
        <v>90</v>
      </c>
      <c r="BR59" s="82"/>
      <c r="BS59" s="69">
        <f t="shared" si="9"/>
        <v>17</v>
      </c>
      <c r="BT59" s="117">
        <f t="shared" si="10"/>
        <v>0</v>
      </c>
      <c r="BU59" s="69">
        <f t="shared" si="11"/>
        <v>1530</v>
      </c>
      <c r="BY59" s="2"/>
      <c r="BZ59" s="2"/>
      <c r="CA59" s="2"/>
      <c r="CB59" s="2"/>
    </row>
    <row r="60" spans="1:80" ht="9.75" customHeight="1">
      <c r="A60" s="133" t="s">
        <v>185</v>
      </c>
      <c r="B60" s="141"/>
      <c r="C60" s="147"/>
      <c r="D60" s="141"/>
      <c r="E60" s="142"/>
      <c r="F60" s="151"/>
      <c r="G60" s="147"/>
      <c r="H60" s="156">
        <f t="shared" si="12"/>
        <v>0</v>
      </c>
      <c r="I60" s="157">
        <f t="shared" si="13"/>
        <v>0</v>
      </c>
      <c r="J60" s="158">
        <f t="shared" si="14"/>
        <v>0</v>
      </c>
      <c r="K60" s="79"/>
      <c r="L60" s="80"/>
      <c r="M60" s="79"/>
      <c r="N60" s="80"/>
      <c r="O60" s="79"/>
      <c r="P60" s="80"/>
      <c r="Q60" s="79"/>
      <c r="R60" s="80"/>
      <c r="S60" s="79"/>
      <c r="T60" s="80"/>
      <c r="U60" s="79"/>
      <c r="V60" s="80"/>
      <c r="W60" s="79"/>
      <c r="X60" s="80"/>
      <c r="Y60" s="79"/>
      <c r="Z60" s="80"/>
      <c r="AA60" s="79"/>
      <c r="AB60" s="80"/>
      <c r="AC60" s="79"/>
      <c r="AD60" s="80"/>
      <c r="AE60" s="79"/>
      <c r="AF60" s="80"/>
      <c r="AG60" s="79"/>
      <c r="AH60" s="80"/>
      <c r="AI60" s="79"/>
      <c r="AJ60" s="80"/>
      <c r="AK60" s="79"/>
      <c r="AL60" s="80"/>
      <c r="AM60" s="79"/>
      <c r="AN60" s="80"/>
      <c r="AO60" s="79"/>
      <c r="AP60" s="80"/>
      <c r="AQ60" s="79"/>
      <c r="AR60" s="80"/>
      <c r="AS60" s="81"/>
      <c r="AT60" s="82"/>
      <c r="AU60" s="79"/>
      <c r="AV60" s="80"/>
      <c r="AW60" s="81"/>
      <c r="AX60" s="82"/>
      <c r="AY60" s="79"/>
      <c r="AZ60" s="80"/>
      <c r="BA60" s="81"/>
      <c r="BB60" s="82"/>
      <c r="BC60" s="79"/>
      <c r="BD60" s="80"/>
      <c r="BE60" s="81"/>
      <c r="BF60" s="82"/>
      <c r="BG60" s="79"/>
      <c r="BH60" s="80"/>
      <c r="BI60" s="81">
        <v>8</v>
      </c>
      <c r="BJ60" s="82"/>
      <c r="BK60" s="79"/>
      <c r="BL60" s="80"/>
      <c r="BM60" s="81"/>
      <c r="BN60" s="82"/>
      <c r="BO60" s="79"/>
      <c r="BP60" s="80"/>
      <c r="BQ60" s="81"/>
      <c r="BR60" s="82"/>
      <c r="BS60" s="69">
        <f t="shared" si="9"/>
        <v>1</v>
      </c>
      <c r="BT60" s="117">
        <f t="shared" si="10"/>
        <v>0</v>
      </c>
      <c r="BU60" s="69">
        <f t="shared" si="11"/>
        <v>8</v>
      </c>
      <c r="BY60" s="2"/>
      <c r="BZ60" s="2"/>
      <c r="CA60" s="2"/>
      <c r="CB60" s="2"/>
    </row>
    <row r="61" spans="1:80" ht="9.75" customHeight="1">
      <c r="A61" s="133" t="s">
        <v>46</v>
      </c>
      <c r="B61" s="161">
        <v>90</v>
      </c>
      <c r="C61" s="162"/>
      <c r="D61" s="161">
        <v>78</v>
      </c>
      <c r="E61" s="162"/>
      <c r="F61" s="161">
        <v>90</v>
      </c>
      <c r="G61" s="147"/>
      <c r="H61" s="156">
        <f t="shared" si="12"/>
        <v>3</v>
      </c>
      <c r="I61" s="157">
        <f t="shared" si="13"/>
        <v>0</v>
      </c>
      <c r="J61" s="158">
        <f t="shared" si="14"/>
        <v>258</v>
      </c>
      <c r="K61" s="79">
        <v>90</v>
      </c>
      <c r="L61" s="80"/>
      <c r="M61" s="79">
        <v>90</v>
      </c>
      <c r="N61" s="80"/>
      <c r="O61" s="79">
        <v>45</v>
      </c>
      <c r="P61" s="80"/>
      <c r="Q61" s="79">
        <v>90</v>
      </c>
      <c r="R61" s="80"/>
      <c r="S61" s="79">
        <v>87</v>
      </c>
      <c r="T61" s="80"/>
      <c r="U61" s="79">
        <v>90</v>
      </c>
      <c r="V61" s="80"/>
      <c r="W61" s="79">
        <v>90</v>
      </c>
      <c r="X61" s="80"/>
      <c r="Y61" s="79">
        <v>85</v>
      </c>
      <c r="Z61" s="80"/>
      <c r="AA61" s="79">
        <v>90</v>
      </c>
      <c r="AB61" s="80"/>
      <c r="AC61" s="79">
        <v>90</v>
      </c>
      <c r="AD61" s="80">
        <v>1</v>
      </c>
      <c r="AE61" s="79">
        <v>86</v>
      </c>
      <c r="AF61" s="80"/>
      <c r="AG61" s="79">
        <v>69</v>
      </c>
      <c r="AH61" s="80"/>
      <c r="AI61" s="79">
        <v>45</v>
      </c>
      <c r="AJ61" s="80"/>
      <c r="AK61" s="79">
        <v>77</v>
      </c>
      <c r="AL61" s="80">
        <v>1</v>
      </c>
      <c r="AM61" s="79">
        <v>62</v>
      </c>
      <c r="AN61" s="80"/>
      <c r="AO61" s="79"/>
      <c r="AP61" s="80"/>
      <c r="AQ61" s="79"/>
      <c r="AR61" s="80"/>
      <c r="AS61" s="81"/>
      <c r="AT61" s="82"/>
      <c r="AU61" s="79"/>
      <c r="AV61" s="80"/>
      <c r="AW61" s="81"/>
      <c r="AX61" s="82"/>
      <c r="AY61" s="79">
        <v>19</v>
      </c>
      <c r="AZ61" s="80"/>
      <c r="BA61" s="81">
        <v>11</v>
      </c>
      <c r="BB61" s="82"/>
      <c r="BC61" s="79">
        <v>90</v>
      </c>
      <c r="BD61" s="80"/>
      <c r="BE61" s="81">
        <v>90</v>
      </c>
      <c r="BF61" s="82"/>
      <c r="BG61" s="79"/>
      <c r="BH61" s="80"/>
      <c r="BI61" s="81">
        <v>86</v>
      </c>
      <c r="BJ61" s="82">
        <v>1</v>
      </c>
      <c r="BK61" s="79">
        <v>90</v>
      </c>
      <c r="BL61" s="80"/>
      <c r="BM61" s="81">
        <v>65</v>
      </c>
      <c r="BN61" s="82"/>
      <c r="BO61" s="79">
        <v>74</v>
      </c>
      <c r="BP61" s="80"/>
      <c r="BQ61" s="81">
        <v>90</v>
      </c>
      <c r="BR61" s="82"/>
      <c r="BS61" s="69">
        <f t="shared" si="9"/>
        <v>24</v>
      </c>
      <c r="BT61" s="117">
        <f t="shared" si="10"/>
        <v>3</v>
      </c>
      <c r="BU61" s="69">
        <f t="shared" si="11"/>
        <v>1801</v>
      </c>
      <c r="BY61" s="2"/>
      <c r="BZ61" s="2"/>
      <c r="CA61" s="2"/>
      <c r="CB61" s="2"/>
    </row>
    <row r="62" spans="1:80" ht="9.75" customHeight="1">
      <c r="A62" s="133" t="s">
        <v>204</v>
      </c>
      <c r="B62" s="161">
        <v>90</v>
      </c>
      <c r="C62" s="162"/>
      <c r="D62" s="161">
        <v>90</v>
      </c>
      <c r="E62" s="142"/>
      <c r="F62" s="151"/>
      <c r="G62" s="147"/>
      <c r="H62" s="156">
        <f t="shared" si="12"/>
        <v>2</v>
      </c>
      <c r="I62" s="157">
        <f t="shared" si="13"/>
        <v>0</v>
      </c>
      <c r="J62" s="158">
        <f t="shared" si="14"/>
        <v>180</v>
      </c>
      <c r="K62" s="79">
        <v>90</v>
      </c>
      <c r="L62" s="80"/>
      <c r="M62" s="79">
        <v>90</v>
      </c>
      <c r="N62" s="80"/>
      <c r="O62" s="79">
        <v>90</v>
      </c>
      <c r="P62" s="80"/>
      <c r="Q62" s="79">
        <v>90</v>
      </c>
      <c r="R62" s="80"/>
      <c r="S62" s="79"/>
      <c r="T62" s="80"/>
      <c r="U62" s="79"/>
      <c r="V62" s="80"/>
      <c r="W62" s="79">
        <v>90</v>
      </c>
      <c r="X62" s="80"/>
      <c r="Y62" s="79">
        <v>90</v>
      </c>
      <c r="Z62" s="80"/>
      <c r="AA62" s="79">
        <v>90</v>
      </c>
      <c r="AB62" s="80">
        <v>1</v>
      </c>
      <c r="AC62" s="79">
        <v>90</v>
      </c>
      <c r="AD62" s="80"/>
      <c r="AE62" s="79">
        <v>90</v>
      </c>
      <c r="AF62" s="80"/>
      <c r="AG62" s="79">
        <v>90</v>
      </c>
      <c r="AH62" s="80"/>
      <c r="AI62" s="79">
        <v>85</v>
      </c>
      <c r="AJ62" s="80"/>
      <c r="AK62" s="79">
        <v>90</v>
      </c>
      <c r="AL62" s="80"/>
      <c r="AM62" s="79"/>
      <c r="AN62" s="80"/>
      <c r="AO62" s="79">
        <v>90</v>
      </c>
      <c r="AP62" s="80"/>
      <c r="AQ62" s="79">
        <v>90</v>
      </c>
      <c r="AR62" s="80"/>
      <c r="AS62" s="81">
        <v>90</v>
      </c>
      <c r="AT62" s="82">
        <v>1</v>
      </c>
      <c r="AU62" s="79">
        <v>79</v>
      </c>
      <c r="AV62" s="80"/>
      <c r="AW62" s="81">
        <v>90</v>
      </c>
      <c r="AX62" s="82"/>
      <c r="AY62" s="79">
        <v>90</v>
      </c>
      <c r="AZ62" s="80"/>
      <c r="BA62" s="81">
        <v>90</v>
      </c>
      <c r="BB62" s="82"/>
      <c r="BC62" s="79">
        <v>90</v>
      </c>
      <c r="BD62" s="80"/>
      <c r="BE62" s="81"/>
      <c r="BF62" s="82"/>
      <c r="BG62" s="79"/>
      <c r="BH62" s="80"/>
      <c r="BI62" s="81">
        <v>90</v>
      </c>
      <c r="BJ62" s="82"/>
      <c r="BK62" s="79">
        <v>66</v>
      </c>
      <c r="BL62" s="80"/>
      <c r="BM62" s="81">
        <v>90</v>
      </c>
      <c r="BN62" s="82"/>
      <c r="BO62" s="79">
        <v>90</v>
      </c>
      <c r="BP62" s="80"/>
      <c r="BQ62" s="81">
        <v>84</v>
      </c>
      <c r="BR62" s="82"/>
      <c r="BS62" s="69">
        <f t="shared" si="9"/>
        <v>25</v>
      </c>
      <c r="BT62" s="117">
        <f t="shared" si="10"/>
        <v>2</v>
      </c>
      <c r="BU62" s="69">
        <f t="shared" si="11"/>
        <v>2204</v>
      </c>
      <c r="BY62" s="2"/>
      <c r="BZ62" s="2"/>
      <c r="CA62" s="2"/>
      <c r="CB62" s="2"/>
    </row>
    <row r="63" spans="1:80" ht="9.75" customHeight="1">
      <c r="A63" s="133" t="s">
        <v>43</v>
      </c>
      <c r="B63" s="141"/>
      <c r="C63" s="147"/>
      <c r="D63" s="141"/>
      <c r="E63" s="142"/>
      <c r="F63" s="151"/>
      <c r="G63" s="147"/>
      <c r="H63" s="156">
        <f t="shared" si="12"/>
        <v>0</v>
      </c>
      <c r="I63" s="157">
        <f t="shared" si="13"/>
        <v>0</v>
      </c>
      <c r="J63" s="158">
        <f t="shared" si="14"/>
        <v>0</v>
      </c>
      <c r="K63" s="79"/>
      <c r="L63" s="80"/>
      <c r="M63" s="79"/>
      <c r="N63" s="80"/>
      <c r="O63" s="79"/>
      <c r="P63" s="80"/>
      <c r="Q63" s="79"/>
      <c r="R63" s="80"/>
      <c r="S63" s="79"/>
      <c r="T63" s="80"/>
      <c r="U63" s="79"/>
      <c r="V63" s="80"/>
      <c r="W63" s="79"/>
      <c r="X63" s="80"/>
      <c r="Y63" s="79"/>
      <c r="Z63" s="80"/>
      <c r="AA63" s="79"/>
      <c r="AB63" s="80"/>
      <c r="AC63" s="79"/>
      <c r="AD63" s="80"/>
      <c r="AE63" s="79"/>
      <c r="AF63" s="80"/>
      <c r="AG63" s="79"/>
      <c r="AH63" s="80"/>
      <c r="AI63" s="79"/>
      <c r="AJ63" s="80"/>
      <c r="AK63" s="79"/>
      <c r="AL63" s="80"/>
      <c r="AM63" s="79"/>
      <c r="AN63" s="80"/>
      <c r="AO63" s="79">
        <v>1</v>
      </c>
      <c r="AP63" s="80"/>
      <c r="AQ63" s="79">
        <v>1</v>
      </c>
      <c r="AR63" s="80"/>
      <c r="AS63" s="81">
        <v>9</v>
      </c>
      <c r="AT63" s="82"/>
      <c r="AU63" s="79"/>
      <c r="AV63" s="80"/>
      <c r="AW63" s="81"/>
      <c r="AX63" s="82"/>
      <c r="AY63" s="79">
        <v>3</v>
      </c>
      <c r="AZ63" s="80"/>
      <c r="BA63" s="81"/>
      <c r="BB63" s="82"/>
      <c r="BC63" s="79">
        <v>10</v>
      </c>
      <c r="BD63" s="80"/>
      <c r="BE63" s="81"/>
      <c r="BF63" s="82"/>
      <c r="BG63" s="79">
        <v>20</v>
      </c>
      <c r="BH63" s="80"/>
      <c r="BI63" s="81">
        <v>25</v>
      </c>
      <c r="BJ63" s="82"/>
      <c r="BK63" s="79">
        <v>10</v>
      </c>
      <c r="BL63" s="80"/>
      <c r="BM63" s="81">
        <v>25</v>
      </c>
      <c r="BN63" s="82">
        <v>1</v>
      </c>
      <c r="BO63" s="79">
        <v>25</v>
      </c>
      <c r="BP63" s="80"/>
      <c r="BQ63" s="81">
        <v>90</v>
      </c>
      <c r="BR63" s="82"/>
      <c r="BS63" s="69">
        <f t="shared" si="9"/>
        <v>11</v>
      </c>
      <c r="BT63" s="117">
        <f t="shared" si="10"/>
        <v>1</v>
      </c>
      <c r="BU63" s="69">
        <f t="shared" si="11"/>
        <v>219</v>
      </c>
      <c r="BY63" s="2"/>
      <c r="BZ63" s="2"/>
      <c r="CA63" s="2"/>
      <c r="CB63" s="2"/>
    </row>
    <row r="64" spans="1:80" ht="9.75" customHeight="1">
      <c r="A64" s="133" t="s">
        <v>201</v>
      </c>
      <c r="B64" s="141"/>
      <c r="C64" s="147"/>
      <c r="D64" s="141"/>
      <c r="E64" s="142"/>
      <c r="F64" s="151"/>
      <c r="G64" s="147"/>
      <c r="H64" s="156">
        <f t="shared" si="12"/>
        <v>0</v>
      </c>
      <c r="I64" s="157">
        <f t="shared" si="13"/>
        <v>0</v>
      </c>
      <c r="J64" s="158">
        <f t="shared" si="14"/>
        <v>0</v>
      </c>
      <c r="K64" s="79"/>
      <c r="L64" s="80"/>
      <c r="M64" s="79"/>
      <c r="N64" s="80"/>
      <c r="O64" s="79"/>
      <c r="P64" s="80"/>
      <c r="Q64" s="79"/>
      <c r="R64" s="80"/>
      <c r="S64" s="79"/>
      <c r="T64" s="80"/>
      <c r="U64" s="79"/>
      <c r="V64" s="80"/>
      <c r="W64" s="79"/>
      <c r="X64" s="80"/>
      <c r="Y64" s="79"/>
      <c r="Z64" s="80"/>
      <c r="AA64" s="79"/>
      <c r="AB64" s="80"/>
      <c r="AC64" s="79"/>
      <c r="AD64" s="80"/>
      <c r="AE64" s="79"/>
      <c r="AF64" s="80"/>
      <c r="AG64" s="79"/>
      <c r="AH64" s="80"/>
      <c r="AI64" s="79"/>
      <c r="AJ64" s="80"/>
      <c r="AK64" s="79"/>
      <c r="AL64" s="80"/>
      <c r="AM64" s="79"/>
      <c r="AN64" s="80"/>
      <c r="AO64" s="79"/>
      <c r="AP64" s="80"/>
      <c r="AQ64" s="79"/>
      <c r="AR64" s="80"/>
      <c r="AS64" s="81"/>
      <c r="AT64" s="82"/>
      <c r="AU64" s="79"/>
      <c r="AV64" s="80"/>
      <c r="AW64" s="81"/>
      <c r="AX64" s="82"/>
      <c r="AY64" s="79"/>
      <c r="AZ64" s="80"/>
      <c r="BA64" s="81"/>
      <c r="BB64" s="82"/>
      <c r="BC64" s="79"/>
      <c r="BD64" s="80"/>
      <c r="BE64" s="81"/>
      <c r="BF64" s="82"/>
      <c r="BG64" s="79"/>
      <c r="BH64" s="80"/>
      <c r="BI64" s="81"/>
      <c r="BJ64" s="82"/>
      <c r="BK64" s="79"/>
      <c r="BL64" s="80"/>
      <c r="BM64" s="81"/>
      <c r="BN64" s="82"/>
      <c r="BO64" s="79"/>
      <c r="BP64" s="80"/>
      <c r="BQ64" s="81"/>
      <c r="BR64" s="82"/>
      <c r="BS64" s="69">
        <f t="shared" si="9"/>
        <v>0</v>
      </c>
      <c r="BT64" s="117">
        <f t="shared" si="10"/>
        <v>0</v>
      </c>
      <c r="BU64" s="69">
        <f t="shared" si="11"/>
        <v>0</v>
      </c>
      <c r="BY64" s="2"/>
      <c r="BZ64" s="2"/>
      <c r="CA64" s="2"/>
      <c r="CB64" s="2"/>
    </row>
    <row r="65" spans="1:80" ht="9.75" customHeight="1">
      <c r="A65" s="133" t="s">
        <v>200</v>
      </c>
      <c r="B65" s="141"/>
      <c r="C65" s="147"/>
      <c r="D65" s="141"/>
      <c r="E65" s="142"/>
      <c r="F65" s="151"/>
      <c r="G65" s="147"/>
      <c r="H65" s="156">
        <f t="shared" si="12"/>
        <v>0</v>
      </c>
      <c r="I65" s="157">
        <f t="shared" si="13"/>
        <v>0</v>
      </c>
      <c r="J65" s="158">
        <f t="shared" si="14"/>
        <v>0</v>
      </c>
      <c r="K65" s="79"/>
      <c r="L65" s="80"/>
      <c r="M65" s="79"/>
      <c r="N65" s="80"/>
      <c r="O65" s="79"/>
      <c r="P65" s="80"/>
      <c r="Q65" s="79"/>
      <c r="R65" s="80"/>
      <c r="S65" s="79"/>
      <c r="T65" s="80"/>
      <c r="U65" s="79"/>
      <c r="V65" s="80"/>
      <c r="W65" s="79"/>
      <c r="X65" s="80"/>
      <c r="Y65" s="79"/>
      <c r="Z65" s="80"/>
      <c r="AA65" s="79"/>
      <c r="AB65" s="80"/>
      <c r="AC65" s="79"/>
      <c r="AD65" s="80"/>
      <c r="AE65" s="79"/>
      <c r="AF65" s="80"/>
      <c r="AG65" s="79"/>
      <c r="AH65" s="80"/>
      <c r="AI65" s="79"/>
      <c r="AJ65" s="80"/>
      <c r="AK65" s="79"/>
      <c r="AL65" s="80"/>
      <c r="AM65" s="79"/>
      <c r="AN65" s="80"/>
      <c r="AO65" s="79"/>
      <c r="AP65" s="80"/>
      <c r="AQ65" s="79"/>
      <c r="AR65" s="80"/>
      <c r="AS65" s="81"/>
      <c r="AT65" s="82"/>
      <c r="AU65" s="79"/>
      <c r="AV65" s="80"/>
      <c r="AW65" s="81"/>
      <c r="AX65" s="82"/>
      <c r="AY65" s="79"/>
      <c r="AZ65" s="80"/>
      <c r="BA65" s="81"/>
      <c r="BB65" s="82"/>
      <c r="BC65" s="79"/>
      <c r="BD65" s="80"/>
      <c r="BE65" s="81"/>
      <c r="BF65" s="82"/>
      <c r="BG65" s="79"/>
      <c r="BH65" s="80"/>
      <c r="BI65" s="81"/>
      <c r="BJ65" s="82"/>
      <c r="BK65" s="79"/>
      <c r="BL65" s="80"/>
      <c r="BM65" s="81"/>
      <c r="BN65" s="82"/>
      <c r="BO65" s="79"/>
      <c r="BP65" s="80"/>
      <c r="BQ65" s="81"/>
      <c r="BR65" s="82"/>
      <c r="BS65" s="69">
        <f t="shared" si="9"/>
        <v>0</v>
      </c>
      <c r="BT65" s="117">
        <f t="shared" si="10"/>
        <v>0</v>
      </c>
      <c r="BU65" s="69">
        <f t="shared" si="11"/>
        <v>0</v>
      </c>
      <c r="BY65" s="2"/>
      <c r="BZ65" s="2"/>
      <c r="CA65" s="2"/>
      <c r="CB65" s="2"/>
    </row>
    <row r="66" spans="1:76" ht="9.75" customHeight="1" thickBot="1">
      <c r="A66" s="169" t="s">
        <v>111</v>
      </c>
      <c r="B66" s="143"/>
      <c r="C66" s="148"/>
      <c r="D66" s="143"/>
      <c r="E66" s="144"/>
      <c r="F66" s="152"/>
      <c r="G66" s="148"/>
      <c r="H66" s="128">
        <f t="shared" si="12"/>
        <v>0</v>
      </c>
      <c r="I66" s="159">
        <f t="shared" si="13"/>
        <v>0</v>
      </c>
      <c r="J66" s="160">
        <f t="shared" si="14"/>
        <v>0</v>
      </c>
      <c r="K66" s="94"/>
      <c r="L66" s="95"/>
      <c r="M66" s="94"/>
      <c r="N66" s="95"/>
      <c r="O66" s="94"/>
      <c r="P66" s="95"/>
      <c r="Q66" s="94"/>
      <c r="R66" s="95"/>
      <c r="S66" s="94"/>
      <c r="T66" s="95"/>
      <c r="U66" s="94"/>
      <c r="V66" s="95"/>
      <c r="W66" s="94"/>
      <c r="X66" s="95"/>
      <c r="Y66" s="94"/>
      <c r="Z66" s="95"/>
      <c r="AA66" s="94"/>
      <c r="AB66" s="95"/>
      <c r="AC66" s="94"/>
      <c r="AD66" s="95"/>
      <c r="AE66" s="94"/>
      <c r="AF66" s="95"/>
      <c r="AG66" s="94"/>
      <c r="AH66" s="95"/>
      <c r="AI66" s="94"/>
      <c r="AJ66" s="95">
        <v>1</v>
      </c>
      <c r="AK66" s="94"/>
      <c r="AL66" s="95"/>
      <c r="AM66" s="94"/>
      <c r="AN66" s="95"/>
      <c r="AO66" s="94"/>
      <c r="AP66" s="95"/>
      <c r="AQ66" s="94"/>
      <c r="AR66" s="95"/>
      <c r="AS66" s="96"/>
      <c r="AT66" s="97"/>
      <c r="AU66" s="94"/>
      <c r="AV66" s="95"/>
      <c r="AW66" s="96"/>
      <c r="AX66" s="97"/>
      <c r="AY66" s="94"/>
      <c r="AZ66" s="95"/>
      <c r="BA66" s="96"/>
      <c r="BB66" s="97"/>
      <c r="BC66" s="94"/>
      <c r="BD66" s="95"/>
      <c r="BE66" s="96"/>
      <c r="BF66" s="97"/>
      <c r="BG66" s="94"/>
      <c r="BH66" s="95"/>
      <c r="BI66" s="96"/>
      <c r="BJ66" s="97"/>
      <c r="BK66" s="94"/>
      <c r="BL66" s="95"/>
      <c r="BM66" s="96"/>
      <c r="BN66" s="97"/>
      <c r="BO66" s="94"/>
      <c r="BP66" s="95"/>
      <c r="BQ66" s="96"/>
      <c r="BR66" s="97"/>
      <c r="BS66" s="115"/>
      <c r="BT66" s="118">
        <f t="shared" si="10"/>
        <v>1</v>
      </c>
      <c r="BU66" s="98">
        <f t="shared" si="11"/>
        <v>0</v>
      </c>
      <c r="BV66" s="59"/>
      <c r="BW66" s="60"/>
      <c r="BX66" s="60"/>
    </row>
    <row r="67" spans="2:72" ht="9.75">
      <c r="B67" s="11">
        <f>COUNT(B5:B66)</f>
        <v>14</v>
      </c>
      <c r="C67" s="11"/>
      <c r="D67" s="11">
        <f>COUNT(D5:D66)</f>
        <v>14</v>
      </c>
      <c r="E67" s="11"/>
      <c r="F67" s="11">
        <f>COUNT(F5:F66)</f>
        <v>13</v>
      </c>
      <c r="G67" s="11"/>
      <c r="H67" s="11"/>
      <c r="I67" s="114">
        <f>SUM(I5:I66)</f>
        <v>9</v>
      </c>
      <c r="J67" s="11"/>
      <c r="K67" s="11">
        <f>COUNT(K5:K66)</f>
        <v>14</v>
      </c>
      <c r="M67" s="11">
        <f>COUNT(M5:M66)</f>
        <v>14</v>
      </c>
      <c r="O67" s="11">
        <f>COUNT(O5:O66)</f>
        <v>13</v>
      </c>
      <c r="Q67" s="11">
        <f>COUNT(Q5:Q66)</f>
        <v>14</v>
      </c>
      <c r="S67" s="11">
        <f>COUNT(S5:S66)</f>
        <v>14</v>
      </c>
      <c r="U67" s="11">
        <f>COUNT(U5:U66)</f>
        <v>14</v>
      </c>
      <c r="W67" s="11">
        <f>COUNT(W5:W66)</f>
        <v>14</v>
      </c>
      <c r="Y67" s="11">
        <f>COUNT(Y5:Y66)</f>
        <v>14</v>
      </c>
      <c r="AA67" s="11">
        <f>COUNT(AA5:AA66)</f>
        <v>14</v>
      </c>
      <c r="AC67" s="11">
        <f>COUNT(AC5:AC66)</f>
        <v>13</v>
      </c>
      <c r="AE67" s="11">
        <f>COUNT(AE5:AE66)</f>
        <v>14</v>
      </c>
      <c r="AG67" s="11">
        <f>COUNT(AG5:AG66)</f>
        <v>13</v>
      </c>
      <c r="AI67" s="11">
        <f>COUNT(AI5:AI66)</f>
        <v>14</v>
      </c>
      <c r="AK67" s="11">
        <f>COUNT(AK5:AK66)</f>
        <v>14</v>
      </c>
      <c r="AM67" s="11">
        <f>COUNT(AM5:AM66)</f>
        <v>14</v>
      </c>
      <c r="AO67" s="11">
        <f>COUNT(AO5:AO66)</f>
        <v>14</v>
      </c>
      <c r="AQ67" s="11">
        <f>COUNT(AQ5:AQ66)</f>
        <v>13</v>
      </c>
      <c r="AS67" s="11">
        <f>COUNT(AS5:AS66)</f>
        <v>14</v>
      </c>
      <c r="AU67" s="11">
        <f>COUNT(AU5:AU66)</f>
        <v>13</v>
      </c>
      <c r="AW67" s="11">
        <f>COUNT(AW5:AW66)</f>
        <v>13</v>
      </c>
      <c r="AY67" s="11">
        <f>COUNT(AY5:AY66)</f>
        <v>14</v>
      </c>
      <c r="BA67" s="11">
        <f>COUNT(BA5:BA66)</f>
        <v>14</v>
      </c>
      <c r="BC67" s="11">
        <f>COUNT(BC5:BC66)</f>
        <v>14</v>
      </c>
      <c r="BE67" s="11">
        <f>COUNT(BE5:BE66)</f>
        <v>13</v>
      </c>
      <c r="BG67" s="11">
        <f>COUNT(BG5:BG66)</f>
        <v>14</v>
      </c>
      <c r="BI67" s="11">
        <f>COUNT(BI5:BI66)</f>
        <v>14</v>
      </c>
      <c r="BK67" s="11">
        <f>COUNT(BK5:BK66)</f>
        <v>14</v>
      </c>
      <c r="BM67" s="11">
        <f>COUNT(BM5:BM66)</f>
        <v>14</v>
      </c>
      <c r="BO67" s="11">
        <f>COUNT(BO5:BO66)</f>
        <v>14</v>
      </c>
      <c r="BQ67" s="11">
        <f>COUNT(BQ5:BQ66)</f>
        <v>14</v>
      </c>
      <c r="BT67" s="114">
        <f>SUM(BT5:BT66)</f>
        <v>46</v>
      </c>
    </row>
  </sheetData>
  <sheetProtection/>
  <autoFilter ref="A4:BU4"/>
  <mergeCells count="37">
    <mergeCell ref="BO3:BP3"/>
    <mergeCell ref="BQ3:BR3"/>
    <mergeCell ref="K3:L3"/>
    <mergeCell ref="AQ3:AR3"/>
    <mergeCell ref="AS3:AT3"/>
    <mergeCell ref="AW3:AX3"/>
    <mergeCell ref="AE3:AF3"/>
    <mergeCell ref="AG3:AH3"/>
    <mergeCell ref="AI3:AJ3"/>
    <mergeCell ref="AK3:AL3"/>
    <mergeCell ref="M3:N3"/>
    <mergeCell ref="O3:P3"/>
    <mergeCell ref="Q3:R3"/>
    <mergeCell ref="S3:T3"/>
    <mergeCell ref="AA3:AB3"/>
    <mergeCell ref="AC3:AD3"/>
    <mergeCell ref="U3:V3"/>
    <mergeCell ref="AM3:AN3"/>
    <mergeCell ref="AO3:AP3"/>
    <mergeCell ref="BK3:BL3"/>
    <mergeCell ref="BM3:BN3"/>
    <mergeCell ref="BG3:BH3"/>
    <mergeCell ref="BI3:BJ3"/>
    <mergeCell ref="AY3:AZ3"/>
    <mergeCell ref="AU3:AV3"/>
    <mergeCell ref="BA3:BB3"/>
    <mergeCell ref="BC3:BD3"/>
    <mergeCell ref="BS3:BU3"/>
    <mergeCell ref="BE3:BF3"/>
    <mergeCell ref="H3:J3"/>
    <mergeCell ref="B2:J2"/>
    <mergeCell ref="B3:C3"/>
    <mergeCell ref="D3:E3"/>
    <mergeCell ref="F3:G3"/>
    <mergeCell ref="K2:BU2"/>
    <mergeCell ref="W3:X3"/>
    <mergeCell ref="Y3:Z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E294"/>
  <sheetViews>
    <sheetView tabSelected="1" zoomScale="110" zoomScaleNormal="110" zoomScalePageLayoutView="0" workbookViewId="0" topLeftCell="A1">
      <pane xSplit="4" ySplit="4" topLeftCell="DJ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W14" sqref="DW14"/>
    </sheetView>
  </sheetViews>
  <sheetFormatPr defaultColWidth="9.125" defaultRowHeight="10.5" customHeight="1"/>
  <cols>
    <col min="1" max="1" width="3.00390625" style="11" customWidth="1"/>
    <col min="2" max="2" width="1.4921875" style="10" customWidth="1"/>
    <col min="3" max="3" width="1.4921875" style="11" customWidth="1"/>
    <col min="4" max="4" width="12.50390625" style="5" customWidth="1"/>
    <col min="5" max="6" width="2.00390625" style="4" customWidth="1"/>
    <col min="7" max="7" width="3.375" style="25" customWidth="1"/>
    <col min="8" max="9" width="2.125" style="4" customWidth="1"/>
    <col min="10" max="10" width="2.875" style="25" customWidth="1"/>
    <col min="11" max="12" width="2.00390625" style="4" customWidth="1"/>
    <col min="13" max="13" width="3.375" style="25" customWidth="1"/>
    <col min="14" max="15" width="2.00390625" style="4" customWidth="1"/>
    <col min="16" max="16" width="2.875" style="25" customWidth="1"/>
    <col min="17" max="18" width="2.00390625" style="4" customWidth="1"/>
    <col min="19" max="19" width="3.375" style="25" customWidth="1"/>
    <col min="20" max="21" width="2.00390625" style="4" customWidth="1"/>
    <col min="22" max="22" width="2.875" style="25" customWidth="1"/>
    <col min="23" max="24" width="2.00390625" style="4" customWidth="1"/>
    <col min="25" max="25" width="3.375" style="25" customWidth="1"/>
    <col min="26" max="27" width="2.00390625" style="4" customWidth="1"/>
    <col min="28" max="28" width="2.875" style="25" customWidth="1"/>
    <col min="29" max="30" width="2.00390625" style="4" customWidth="1"/>
    <col min="31" max="31" width="3.375" style="25" customWidth="1"/>
    <col min="32" max="33" width="2.00390625" style="4" customWidth="1"/>
    <col min="34" max="34" width="2.875" style="25" customWidth="1"/>
    <col min="35" max="36" width="2.00390625" style="4" customWidth="1"/>
    <col min="37" max="37" width="3.375" style="25" customWidth="1"/>
    <col min="38" max="39" width="2.00390625" style="4" customWidth="1"/>
    <col min="40" max="40" width="2.875" style="4" customWidth="1"/>
    <col min="41" max="42" width="2.00390625" style="2" customWidth="1"/>
    <col min="43" max="43" width="3.375" style="24" customWidth="1"/>
    <col min="44" max="45" width="2.00390625" style="2" customWidth="1"/>
    <col min="46" max="46" width="2.875" style="2" customWidth="1"/>
    <col min="47" max="48" width="2.00390625" style="24" customWidth="1"/>
    <col min="49" max="49" width="3.375" style="24" customWidth="1"/>
    <col min="50" max="51" width="2.00390625" style="24" customWidth="1"/>
    <col min="52" max="52" width="2.875" style="24" customWidth="1"/>
    <col min="53" max="54" width="2.00390625" style="24" customWidth="1"/>
    <col min="55" max="55" width="3.375" style="24" customWidth="1"/>
    <col min="56" max="57" width="2.00390625" style="24" customWidth="1"/>
    <col min="58" max="58" width="2.875" style="24" customWidth="1"/>
    <col min="59" max="60" width="2.00390625" style="24" customWidth="1"/>
    <col min="61" max="61" width="3.375" style="24" customWidth="1"/>
    <col min="62" max="63" width="2.00390625" style="24" customWidth="1"/>
    <col min="64" max="64" width="2.875" style="24" customWidth="1"/>
    <col min="65" max="66" width="2.375" style="92" customWidth="1"/>
    <col min="67" max="67" width="3.375" style="92" customWidth="1"/>
    <col min="68" max="69" width="2.375" style="92" customWidth="1"/>
    <col min="70" max="70" width="2.875" style="92" customWidth="1"/>
    <col min="71" max="72" width="2.00390625" style="168" customWidth="1"/>
    <col min="73" max="73" width="3.375" style="168" customWidth="1"/>
    <col min="74" max="75" width="2.00390625" style="168" customWidth="1"/>
    <col min="76" max="76" width="3.375" style="168" customWidth="1"/>
    <col min="77" max="77" width="2.00390625" style="51" customWidth="1"/>
    <col min="78" max="78" width="2.00390625" style="25" customWidth="1"/>
    <col min="79" max="79" width="3.375" style="54" customWidth="1"/>
    <col min="80" max="80" width="2.00390625" style="44" customWidth="1"/>
    <col min="81" max="81" width="2.00390625" style="36" customWidth="1"/>
    <col min="82" max="82" width="3.375" style="36" customWidth="1"/>
    <col min="83" max="83" width="2.00390625" style="51" customWidth="1"/>
    <col min="84" max="84" width="2.00390625" style="25" customWidth="1"/>
    <col min="85" max="85" width="3.375" style="54" customWidth="1"/>
    <col min="86" max="86" width="2.00390625" style="44" customWidth="1"/>
    <col min="87" max="87" width="2.00390625" style="36" customWidth="1"/>
    <col min="88" max="88" width="3.375" style="36" customWidth="1"/>
    <col min="89" max="89" width="2.00390625" style="51" customWidth="1"/>
    <col min="90" max="90" width="2.00390625" style="25" customWidth="1"/>
    <col min="91" max="91" width="3.375" style="54" customWidth="1"/>
    <col min="92" max="92" width="2.00390625" style="44" customWidth="1"/>
    <col min="93" max="93" width="2.00390625" style="36" customWidth="1"/>
    <col min="94" max="94" width="3.375" style="36" customWidth="1"/>
    <col min="95" max="95" width="2.00390625" style="51" customWidth="1"/>
    <col min="96" max="96" width="2.00390625" style="25" customWidth="1"/>
    <col min="97" max="97" width="3.375" style="54" customWidth="1"/>
    <col min="98" max="98" width="2.00390625" style="44" customWidth="1"/>
    <col min="99" max="99" width="2.00390625" style="36" customWidth="1"/>
    <col min="100" max="105" width="3.375" style="36" customWidth="1"/>
    <col min="106" max="106" width="2.875" style="36" customWidth="1"/>
    <col min="107" max="111" width="3.375" style="36" customWidth="1"/>
    <col min="112" max="112" width="2.875" style="36" customWidth="1"/>
    <col min="113" max="120" width="3.375" style="36" customWidth="1"/>
    <col min="121" max="145" width="2.875" style="36" customWidth="1"/>
    <col min="146" max="146" width="4.625" style="217" customWidth="1"/>
    <col min="147" max="147" width="2.875" style="216" customWidth="1"/>
    <col min="148" max="148" width="4.375" style="216" customWidth="1"/>
    <col min="149" max="149" width="3.875" style="216" customWidth="1"/>
    <col min="150" max="150" width="2.875" style="2" customWidth="1"/>
    <col min="151" max="151" width="3.625" style="3" customWidth="1"/>
    <col min="152" max="153" width="2.875" style="3" customWidth="1"/>
    <col min="154" max="154" width="4.625" style="3" customWidth="1"/>
    <col min="155" max="156" width="2.875" style="3" customWidth="1"/>
    <col min="157" max="157" width="4.50390625" style="3" bestFit="1" customWidth="1"/>
    <col min="158" max="159" width="11.625" style="225" bestFit="1" customWidth="1"/>
    <col min="160" max="160" width="9.375" style="225" bestFit="1" customWidth="1"/>
    <col min="161" max="161" width="11.625" style="3" bestFit="1" customWidth="1"/>
    <col min="162" max="16384" width="9.125" style="3" customWidth="1"/>
  </cols>
  <sheetData>
    <row r="1" spans="1:160" s="6" customFormat="1" ht="22.5" customHeight="1" thickBot="1">
      <c r="A1" s="535" t="s">
        <v>115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7"/>
      <c r="AD1" s="7"/>
      <c r="AE1" s="20"/>
      <c r="AF1" s="7"/>
      <c r="AG1" s="7"/>
      <c r="AH1" s="20"/>
      <c r="AI1" s="7"/>
      <c r="AJ1" s="7"/>
      <c r="AK1" s="20"/>
      <c r="AL1" s="7"/>
      <c r="AM1" s="7"/>
      <c r="AN1" s="7"/>
      <c r="AO1" s="8"/>
      <c r="AP1" s="8"/>
      <c r="AQ1" s="29"/>
      <c r="AR1" s="8"/>
      <c r="AS1" s="8"/>
      <c r="AT1" s="8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90"/>
      <c r="BN1" s="90"/>
      <c r="BO1" s="90"/>
      <c r="BP1" s="90"/>
      <c r="BQ1" s="90"/>
      <c r="BR1" s="90"/>
      <c r="BS1" s="165"/>
      <c r="BT1" s="165"/>
      <c r="BU1" s="165"/>
      <c r="BV1" s="165"/>
      <c r="BW1" s="165"/>
      <c r="BX1" s="165"/>
      <c r="BY1" s="49"/>
      <c r="BZ1" s="20"/>
      <c r="CA1" s="52"/>
      <c r="CB1" s="42"/>
      <c r="CC1" s="34"/>
      <c r="CD1" s="34"/>
      <c r="CE1" s="49"/>
      <c r="CF1" s="20"/>
      <c r="CG1" s="52"/>
      <c r="CH1" s="42"/>
      <c r="CI1" s="34"/>
      <c r="CJ1" s="34"/>
      <c r="CK1" s="49"/>
      <c r="CL1" s="20"/>
      <c r="CM1" s="52"/>
      <c r="CN1" s="42"/>
      <c r="CO1" s="34"/>
      <c r="CP1" s="34"/>
      <c r="CQ1" s="49"/>
      <c r="CR1" s="20"/>
      <c r="CS1" s="52"/>
      <c r="CT1" s="42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209"/>
      <c r="EQ1" s="210"/>
      <c r="ER1" s="210"/>
      <c r="ES1" s="210"/>
      <c r="ET1" s="17"/>
      <c r="FB1" s="224"/>
      <c r="FC1" s="224"/>
      <c r="FD1" s="224"/>
    </row>
    <row r="2" spans="1:160" s="1" customFormat="1" ht="12.75" customHeight="1" thickBot="1">
      <c r="A2" s="12"/>
      <c r="B2" s="9"/>
      <c r="C2" s="12"/>
      <c r="D2" s="104"/>
      <c r="E2" s="486" t="s">
        <v>112</v>
      </c>
      <c r="F2" s="529"/>
      <c r="G2" s="529"/>
      <c r="H2" s="530"/>
      <c r="I2" s="530"/>
      <c r="J2" s="478"/>
      <c r="K2" s="486" t="s">
        <v>113</v>
      </c>
      <c r="L2" s="529"/>
      <c r="M2" s="529"/>
      <c r="N2" s="530"/>
      <c r="O2" s="530"/>
      <c r="P2" s="478"/>
      <c r="Q2" s="486" t="s">
        <v>105</v>
      </c>
      <c r="R2" s="529"/>
      <c r="S2" s="529"/>
      <c r="T2" s="529"/>
      <c r="U2" s="529"/>
      <c r="V2" s="529"/>
      <c r="W2" s="486" t="s">
        <v>106</v>
      </c>
      <c r="X2" s="503"/>
      <c r="Y2" s="503"/>
      <c r="Z2" s="503"/>
      <c r="AA2" s="503"/>
      <c r="AB2" s="510"/>
      <c r="AC2" s="487" t="s">
        <v>107</v>
      </c>
      <c r="AD2" s="503"/>
      <c r="AE2" s="503"/>
      <c r="AF2" s="503"/>
      <c r="AG2" s="503"/>
      <c r="AH2" s="503"/>
      <c r="AI2" s="486" t="s">
        <v>97</v>
      </c>
      <c r="AJ2" s="503"/>
      <c r="AK2" s="503"/>
      <c r="AL2" s="503"/>
      <c r="AM2" s="503"/>
      <c r="AN2" s="510"/>
      <c r="AO2" s="526" t="s">
        <v>98</v>
      </c>
      <c r="AP2" s="519"/>
      <c r="AQ2" s="519"/>
      <c r="AR2" s="519"/>
      <c r="AS2" s="519"/>
      <c r="AT2" s="519"/>
      <c r="AU2" s="518" t="s">
        <v>137</v>
      </c>
      <c r="AV2" s="519"/>
      <c r="AW2" s="519"/>
      <c r="AX2" s="519"/>
      <c r="AY2" s="519"/>
      <c r="AZ2" s="520"/>
      <c r="BA2" s="518" t="s">
        <v>153</v>
      </c>
      <c r="BB2" s="519"/>
      <c r="BC2" s="519"/>
      <c r="BD2" s="519"/>
      <c r="BE2" s="519"/>
      <c r="BF2" s="519"/>
      <c r="BG2" s="486" t="s">
        <v>169</v>
      </c>
      <c r="BH2" s="503"/>
      <c r="BI2" s="503"/>
      <c r="BJ2" s="503"/>
      <c r="BK2" s="503"/>
      <c r="BL2" s="503"/>
      <c r="BM2" s="518" t="s">
        <v>190</v>
      </c>
      <c r="BN2" s="519"/>
      <c r="BO2" s="519"/>
      <c r="BP2" s="519"/>
      <c r="BQ2" s="519"/>
      <c r="BR2" s="519"/>
      <c r="BS2" s="518" t="s">
        <v>214</v>
      </c>
      <c r="BT2" s="519"/>
      <c r="BU2" s="519"/>
      <c r="BV2" s="519"/>
      <c r="BW2" s="519"/>
      <c r="BX2" s="519"/>
      <c r="BY2" s="486" t="s">
        <v>243</v>
      </c>
      <c r="BZ2" s="487"/>
      <c r="CA2" s="487"/>
      <c r="CB2" s="487"/>
      <c r="CC2" s="487"/>
      <c r="CD2" s="487"/>
      <c r="CE2" s="486" t="s">
        <v>279</v>
      </c>
      <c r="CF2" s="487"/>
      <c r="CG2" s="487"/>
      <c r="CH2" s="487"/>
      <c r="CI2" s="487"/>
      <c r="CJ2" s="487"/>
      <c r="CK2" s="486" t="s">
        <v>287</v>
      </c>
      <c r="CL2" s="487"/>
      <c r="CM2" s="487"/>
      <c r="CN2" s="487"/>
      <c r="CO2" s="487"/>
      <c r="CP2" s="487"/>
      <c r="CQ2" s="486" t="s">
        <v>296</v>
      </c>
      <c r="CR2" s="487"/>
      <c r="CS2" s="487"/>
      <c r="CT2" s="487"/>
      <c r="CU2" s="487"/>
      <c r="CV2" s="487"/>
      <c r="CW2" s="486" t="s">
        <v>308</v>
      </c>
      <c r="CX2" s="487"/>
      <c r="CY2" s="487"/>
      <c r="CZ2" s="487"/>
      <c r="DA2" s="487"/>
      <c r="DB2" s="487"/>
      <c r="DC2" s="486" t="s">
        <v>318</v>
      </c>
      <c r="DD2" s="487"/>
      <c r="DE2" s="487"/>
      <c r="DF2" s="487"/>
      <c r="DG2" s="487"/>
      <c r="DH2" s="487"/>
      <c r="DI2" s="486" t="s">
        <v>330</v>
      </c>
      <c r="DJ2" s="487"/>
      <c r="DK2" s="487"/>
      <c r="DL2" s="487"/>
      <c r="DM2" s="487"/>
      <c r="DN2" s="487"/>
      <c r="DO2" s="487"/>
      <c r="DP2" s="487"/>
      <c r="DQ2" s="487"/>
      <c r="DR2" s="486" t="s">
        <v>348</v>
      </c>
      <c r="DS2" s="487"/>
      <c r="DT2" s="487"/>
      <c r="DU2" s="487"/>
      <c r="DV2" s="487"/>
      <c r="DW2" s="487"/>
      <c r="DX2" s="486" t="s">
        <v>382</v>
      </c>
      <c r="DY2" s="487"/>
      <c r="DZ2" s="487"/>
      <c r="EA2" s="487"/>
      <c r="EB2" s="487"/>
      <c r="EC2" s="487"/>
      <c r="ED2" s="486" t="s">
        <v>394</v>
      </c>
      <c r="EE2" s="487"/>
      <c r="EF2" s="487"/>
      <c r="EG2" s="487"/>
      <c r="EH2" s="487"/>
      <c r="EI2" s="487"/>
      <c r="EJ2" s="486" t="s">
        <v>409</v>
      </c>
      <c r="EK2" s="487"/>
      <c r="EL2" s="487"/>
      <c r="EM2" s="487"/>
      <c r="EN2" s="487"/>
      <c r="EO2" s="487"/>
      <c r="EP2" s="495" t="s">
        <v>101</v>
      </c>
      <c r="EQ2" s="496"/>
      <c r="ER2" s="496"/>
      <c r="ES2" s="497"/>
      <c r="ET2" s="521" t="s">
        <v>122</v>
      </c>
      <c r="EU2" s="522"/>
      <c r="EV2" s="523"/>
      <c r="EW2" s="523"/>
      <c r="EX2" s="523"/>
      <c r="EY2" s="523"/>
      <c r="EZ2" s="523"/>
      <c r="FA2" s="524"/>
      <c r="FB2" s="18"/>
      <c r="FC2" s="18"/>
      <c r="FD2" s="18"/>
    </row>
    <row r="3" spans="1:161" s="18" customFormat="1" ht="10.5" customHeight="1" thickBot="1">
      <c r="A3" s="12"/>
      <c r="B3" s="9"/>
      <c r="C3" s="12"/>
      <c r="D3" s="105"/>
      <c r="E3" s="507" t="s">
        <v>109</v>
      </c>
      <c r="F3" s="508"/>
      <c r="G3" s="478"/>
      <c r="H3" s="531" t="s">
        <v>114</v>
      </c>
      <c r="I3" s="532"/>
      <c r="J3" s="534"/>
      <c r="K3" s="507" t="s">
        <v>109</v>
      </c>
      <c r="L3" s="508"/>
      <c r="M3" s="478"/>
      <c r="N3" s="531" t="s">
        <v>114</v>
      </c>
      <c r="O3" s="532"/>
      <c r="P3" s="534"/>
      <c r="Q3" s="507" t="s">
        <v>109</v>
      </c>
      <c r="R3" s="508"/>
      <c r="S3" s="478"/>
      <c r="T3" s="531" t="s">
        <v>114</v>
      </c>
      <c r="U3" s="532"/>
      <c r="V3" s="533"/>
      <c r="W3" s="507" t="s">
        <v>109</v>
      </c>
      <c r="X3" s="508"/>
      <c r="Y3" s="478"/>
      <c r="Z3" s="531" t="s">
        <v>114</v>
      </c>
      <c r="AA3" s="532"/>
      <c r="AB3" s="534"/>
      <c r="AC3" s="514" t="s">
        <v>109</v>
      </c>
      <c r="AD3" s="508"/>
      <c r="AE3" s="478"/>
      <c r="AF3" s="531" t="s">
        <v>114</v>
      </c>
      <c r="AG3" s="532"/>
      <c r="AH3" s="533"/>
      <c r="AI3" s="511" t="s">
        <v>110</v>
      </c>
      <c r="AJ3" s="512"/>
      <c r="AK3" s="506"/>
      <c r="AL3" s="513" t="s">
        <v>114</v>
      </c>
      <c r="AM3" s="505"/>
      <c r="AN3" s="509"/>
      <c r="AO3" s="514" t="s">
        <v>109</v>
      </c>
      <c r="AP3" s="508"/>
      <c r="AQ3" s="506"/>
      <c r="AR3" s="513" t="s">
        <v>114</v>
      </c>
      <c r="AS3" s="505"/>
      <c r="AT3" s="506"/>
      <c r="AU3" s="507" t="s">
        <v>109</v>
      </c>
      <c r="AV3" s="508"/>
      <c r="AW3" s="506"/>
      <c r="AX3" s="513" t="s">
        <v>114</v>
      </c>
      <c r="AY3" s="505"/>
      <c r="AZ3" s="509"/>
      <c r="BA3" s="507" t="s">
        <v>109</v>
      </c>
      <c r="BB3" s="508"/>
      <c r="BC3" s="509"/>
      <c r="BD3" s="504" t="s">
        <v>114</v>
      </c>
      <c r="BE3" s="505"/>
      <c r="BF3" s="509"/>
      <c r="BG3" s="507" t="s">
        <v>109</v>
      </c>
      <c r="BH3" s="508"/>
      <c r="BI3" s="509"/>
      <c r="BJ3" s="504" t="s">
        <v>114</v>
      </c>
      <c r="BK3" s="505"/>
      <c r="BL3" s="506"/>
      <c r="BM3" s="537" t="s">
        <v>109</v>
      </c>
      <c r="BN3" s="538"/>
      <c r="BO3" s="539"/>
      <c r="BP3" s="531" t="s">
        <v>114</v>
      </c>
      <c r="BQ3" s="532"/>
      <c r="BR3" s="540"/>
      <c r="BS3" s="527" t="s">
        <v>109</v>
      </c>
      <c r="BT3" s="528"/>
      <c r="BU3" s="517"/>
      <c r="BV3" s="515" t="s">
        <v>114</v>
      </c>
      <c r="BW3" s="516"/>
      <c r="BX3" s="517"/>
      <c r="BY3" s="492" t="s">
        <v>110</v>
      </c>
      <c r="BZ3" s="493"/>
      <c r="CA3" s="494"/>
      <c r="CB3" s="489" t="s">
        <v>114</v>
      </c>
      <c r="CC3" s="490"/>
      <c r="CD3" s="491"/>
      <c r="CE3" s="492" t="s">
        <v>110</v>
      </c>
      <c r="CF3" s="493"/>
      <c r="CG3" s="494"/>
      <c r="CH3" s="489" t="s">
        <v>114</v>
      </c>
      <c r="CI3" s="490"/>
      <c r="CJ3" s="491"/>
      <c r="CK3" s="492" t="s">
        <v>110</v>
      </c>
      <c r="CL3" s="493"/>
      <c r="CM3" s="494"/>
      <c r="CN3" s="489" t="s">
        <v>114</v>
      </c>
      <c r="CO3" s="490"/>
      <c r="CP3" s="491"/>
      <c r="CQ3" s="492" t="s">
        <v>110</v>
      </c>
      <c r="CR3" s="493"/>
      <c r="CS3" s="494"/>
      <c r="CT3" s="489" t="s">
        <v>114</v>
      </c>
      <c r="CU3" s="490"/>
      <c r="CV3" s="491"/>
      <c r="CW3" s="492" t="s">
        <v>110</v>
      </c>
      <c r="CX3" s="493"/>
      <c r="CY3" s="494"/>
      <c r="CZ3" s="489" t="s">
        <v>114</v>
      </c>
      <c r="DA3" s="490"/>
      <c r="DB3" s="491"/>
      <c r="DC3" s="492" t="s">
        <v>110</v>
      </c>
      <c r="DD3" s="493"/>
      <c r="DE3" s="494"/>
      <c r="DF3" s="489" t="s">
        <v>114</v>
      </c>
      <c r="DG3" s="490"/>
      <c r="DH3" s="491"/>
      <c r="DI3" s="501" t="s">
        <v>109</v>
      </c>
      <c r="DJ3" s="488"/>
      <c r="DK3" s="502"/>
      <c r="DL3" s="492" t="s">
        <v>349</v>
      </c>
      <c r="DM3" s="493"/>
      <c r="DN3" s="494"/>
      <c r="DO3" s="489" t="s">
        <v>114</v>
      </c>
      <c r="DP3" s="490"/>
      <c r="DQ3" s="490"/>
      <c r="DR3" s="501" t="s">
        <v>109</v>
      </c>
      <c r="DS3" s="488"/>
      <c r="DT3" s="502"/>
      <c r="DU3" s="489" t="s">
        <v>114</v>
      </c>
      <c r="DV3" s="490"/>
      <c r="DW3" s="491"/>
      <c r="DX3" s="488" t="s">
        <v>109</v>
      </c>
      <c r="DY3" s="488"/>
      <c r="DZ3" s="488"/>
      <c r="EA3" s="489" t="s">
        <v>114</v>
      </c>
      <c r="EB3" s="490"/>
      <c r="EC3" s="491"/>
      <c r="ED3" s="488" t="s">
        <v>109</v>
      </c>
      <c r="EE3" s="488"/>
      <c r="EF3" s="488"/>
      <c r="EG3" s="489" t="s">
        <v>114</v>
      </c>
      <c r="EH3" s="490"/>
      <c r="EI3" s="491"/>
      <c r="EJ3" s="488" t="s">
        <v>109</v>
      </c>
      <c r="EK3" s="488"/>
      <c r="EL3" s="488"/>
      <c r="EM3" s="489" t="s">
        <v>114</v>
      </c>
      <c r="EN3" s="490"/>
      <c r="EO3" s="491"/>
      <c r="EP3" s="498"/>
      <c r="EQ3" s="499"/>
      <c r="ER3" s="499"/>
      <c r="ES3" s="500"/>
      <c r="ET3" s="513" t="s">
        <v>114</v>
      </c>
      <c r="EU3" s="505"/>
      <c r="EV3" s="507" t="s">
        <v>109</v>
      </c>
      <c r="EW3" s="514"/>
      <c r="EX3" s="478"/>
      <c r="EY3" s="525" t="s">
        <v>110</v>
      </c>
      <c r="EZ3" s="512"/>
      <c r="FA3" s="524"/>
      <c r="FB3" s="407" t="s">
        <v>101</v>
      </c>
      <c r="FC3" s="407" t="s">
        <v>306</v>
      </c>
      <c r="FD3" s="407" t="s">
        <v>101</v>
      </c>
      <c r="FE3" s="407" t="s">
        <v>306</v>
      </c>
    </row>
    <row r="4" spans="1:161" s="27" customFormat="1" ht="10.5" customHeight="1" thickBot="1">
      <c r="A4" s="15"/>
      <c r="B4" s="19" t="s">
        <v>193</v>
      </c>
      <c r="C4" s="19" t="s">
        <v>3</v>
      </c>
      <c r="D4" s="26" t="s">
        <v>121</v>
      </c>
      <c r="E4" s="14" t="s">
        <v>100</v>
      </c>
      <c r="F4" s="14" t="s">
        <v>99</v>
      </c>
      <c r="G4" s="14" t="s">
        <v>120</v>
      </c>
      <c r="H4" s="13" t="s">
        <v>100</v>
      </c>
      <c r="I4" s="14" t="s">
        <v>99</v>
      </c>
      <c r="J4" s="30" t="s">
        <v>120</v>
      </c>
      <c r="K4" s="14" t="s">
        <v>100</v>
      </c>
      <c r="L4" s="14" t="s">
        <v>99</v>
      </c>
      <c r="M4" s="14" t="s">
        <v>120</v>
      </c>
      <c r="N4" s="31" t="s">
        <v>100</v>
      </c>
      <c r="O4" s="32" t="s">
        <v>99</v>
      </c>
      <c r="P4" s="41"/>
      <c r="Q4" s="14" t="s">
        <v>100</v>
      </c>
      <c r="R4" s="14" t="s">
        <v>99</v>
      </c>
      <c r="S4" s="14" t="s">
        <v>120</v>
      </c>
      <c r="T4" s="13" t="s">
        <v>100</v>
      </c>
      <c r="U4" s="14" t="s">
        <v>99</v>
      </c>
      <c r="V4" s="45" t="s">
        <v>120</v>
      </c>
      <c r="W4" s="13" t="s">
        <v>100</v>
      </c>
      <c r="X4" s="14" t="s">
        <v>99</v>
      </c>
      <c r="Y4" s="14" t="s">
        <v>120</v>
      </c>
      <c r="Z4" s="13" t="s">
        <v>100</v>
      </c>
      <c r="AA4" s="14" t="s">
        <v>99</v>
      </c>
      <c r="AB4" s="30" t="s">
        <v>120</v>
      </c>
      <c r="AC4" s="14" t="s">
        <v>100</v>
      </c>
      <c r="AD4" s="14" t="s">
        <v>99</v>
      </c>
      <c r="AE4" s="14" t="s">
        <v>120</v>
      </c>
      <c r="AF4" s="13" t="s">
        <v>100</v>
      </c>
      <c r="AG4" s="14" t="s">
        <v>99</v>
      </c>
      <c r="AH4" s="45" t="s">
        <v>120</v>
      </c>
      <c r="AI4" s="31" t="s">
        <v>100</v>
      </c>
      <c r="AJ4" s="32" t="s">
        <v>99</v>
      </c>
      <c r="AK4" s="32" t="s">
        <v>120</v>
      </c>
      <c r="AL4" s="31" t="s">
        <v>100</v>
      </c>
      <c r="AM4" s="32" t="s">
        <v>99</v>
      </c>
      <c r="AN4" s="46" t="s">
        <v>120</v>
      </c>
      <c r="AO4" s="14" t="s">
        <v>100</v>
      </c>
      <c r="AP4" s="14" t="s">
        <v>99</v>
      </c>
      <c r="AQ4" s="14" t="s">
        <v>120</v>
      </c>
      <c r="AR4" s="13" t="s">
        <v>100</v>
      </c>
      <c r="AS4" s="14" t="s">
        <v>99</v>
      </c>
      <c r="AT4" s="14" t="s">
        <v>120</v>
      </c>
      <c r="AU4" s="13" t="s">
        <v>100</v>
      </c>
      <c r="AV4" s="14" t="s">
        <v>99</v>
      </c>
      <c r="AW4" s="14" t="s">
        <v>120</v>
      </c>
      <c r="AX4" s="13" t="s">
        <v>100</v>
      </c>
      <c r="AY4" s="14" t="s">
        <v>99</v>
      </c>
      <c r="AZ4" s="16" t="s">
        <v>120</v>
      </c>
      <c r="BA4" s="13" t="s">
        <v>100</v>
      </c>
      <c r="BB4" s="14" t="s">
        <v>99</v>
      </c>
      <c r="BC4" s="16" t="s">
        <v>120</v>
      </c>
      <c r="BD4" s="14" t="s">
        <v>100</v>
      </c>
      <c r="BE4" s="14" t="s">
        <v>99</v>
      </c>
      <c r="BF4" s="16" t="s">
        <v>120</v>
      </c>
      <c r="BG4" s="13" t="s">
        <v>100</v>
      </c>
      <c r="BH4" s="14" t="s">
        <v>99</v>
      </c>
      <c r="BI4" s="16" t="s">
        <v>120</v>
      </c>
      <c r="BJ4" s="14" t="s">
        <v>100</v>
      </c>
      <c r="BK4" s="14" t="s">
        <v>99</v>
      </c>
      <c r="BL4" s="14" t="s">
        <v>120</v>
      </c>
      <c r="BM4" s="102" t="s">
        <v>100</v>
      </c>
      <c r="BN4" s="103" t="s">
        <v>99</v>
      </c>
      <c r="BO4" s="103" t="s">
        <v>120</v>
      </c>
      <c r="BP4" s="93" t="s">
        <v>100</v>
      </c>
      <c r="BQ4" s="91" t="s">
        <v>99</v>
      </c>
      <c r="BR4" s="91" t="s">
        <v>120</v>
      </c>
      <c r="BS4" s="166" t="s">
        <v>100</v>
      </c>
      <c r="BT4" s="167" t="s">
        <v>99</v>
      </c>
      <c r="BU4" s="167" t="s">
        <v>120</v>
      </c>
      <c r="BV4" s="166" t="s">
        <v>100</v>
      </c>
      <c r="BW4" s="167" t="s">
        <v>99</v>
      </c>
      <c r="BX4" s="167" t="s">
        <v>120</v>
      </c>
      <c r="BY4" s="166" t="s">
        <v>100</v>
      </c>
      <c r="BZ4" s="167" t="s">
        <v>99</v>
      </c>
      <c r="CA4" s="167" t="s">
        <v>120</v>
      </c>
      <c r="CB4" s="166" t="s">
        <v>100</v>
      </c>
      <c r="CC4" s="167" t="s">
        <v>99</v>
      </c>
      <c r="CD4" s="167" t="s">
        <v>120</v>
      </c>
      <c r="CE4" s="166" t="s">
        <v>100</v>
      </c>
      <c r="CF4" s="167" t="s">
        <v>99</v>
      </c>
      <c r="CG4" s="167" t="s">
        <v>120</v>
      </c>
      <c r="CH4" s="166" t="s">
        <v>100</v>
      </c>
      <c r="CI4" s="167" t="s">
        <v>99</v>
      </c>
      <c r="CJ4" s="167" t="s">
        <v>120</v>
      </c>
      <c r="CK4" s="166" t="s">
        <v>100</v>
      </c>
      <c r="CL4" s="167" t="s">
        <v>99</v>
      </c>
      <c r="CM4" s="167" t="s">
        <v>120</v>
      </c>
      <c r="CN4" s="166" t="s">
        <v>100</v>
      </c>
      <c r="CO4" s="167" t="s">
        <v>99</v>
      </c>
      <c r="CP4" s="167" t="s">
        <v>120</v>
      </c>
      <c r="CQ4" s="166" t="s">
        <v>100</v>
      </c>
      <c r="CR4" s="167" t="s">
        <v>99</v>
      </c>
      <c r="CS4" s="167" t="s">
        <v>120</v>
      </c>
      <c r="CT4" s="166" t="s">
        <v>100</v>
      </c>
      <c r="CU4" s="167" t="s">
        <v>99</v>
      </c>
      <c r="CV4" s="167" t="s">
        <v>120</v>
      </c>
      <c r="CW4" s="166" t="s">
        <v>100</v>
      </c>
      <c r="CX4" s="167" t="s">
        <v>99</v>
      </c>
      <c r="CY4" s="167" t="s">
        <v>120</v>
      </c>
      <c r="CZ4" s="166" t="s">
        <v>100</v>
      </c>
      <c r="DA4" s="167" t="s">
        <v>99</v>
      </c>
      <c r="DB4" s="167" t="s">
        <v>120</v>
      </c>
      <c r="DC4" s="166" t="s">
        <v>100</v>
      </c>
      <c r="DD4" s="167" t="s">
        <v>99</v>
      </c>
      <c r="DE4" s="167" t="s">
        <v>120</v>
      </c>
      <c r="DF4" s="166" t="s">
        <v>100</v>
      </c>
      <c r="DG4" s="167" t="s">
        <v>99</v>
      </c>
      <c r="DH4" s="167" t="s">
        <v>120</v>
      </c>
      <c r="DI4" s="166" t="s">
        <v>100</v>
      </c>
      <c r="DJ4" s="167" t="s">
        <v>99</v>
      </c>
      <c r="DK4" s="167" t="s">
        <v>120</v>
      </c>
      <c r="DL4" s="167"/>
      <c r="DM4" s="167"/>
      <c r="DN4" s="167"/>
      <c r="DO4" s="166" t="s">
        <v>100</v>
      </c>
      <c r="DP4" s="167" t="s">
        <v>99</v>
      </c>
      <c r="DQ4" s="167" t="s">
        <v>120</v>
      </c>
      <c r="DR4" s="166" t="s">
        <v>100</v>
      </c>
      <c r="DS4" s="167" t="s">
        <v>99</v>
      </c>
      <c r="DT4" s="167" t="s">
        <v>120</v>
      </c>
      <c r="DU4" s="166" t="s">
        <v>100</v>
      </c>
      <c r="DV4" s="167" t="s">
        <v>99</v>
      </c>
      <c r="DW4" s="167" t="s">
        <v>120</v>
      </c>
      <c r="DX4" s="166" t="s">
        <v>100</v>
      </c>
      <c r="DY4" s="167" t="s">
        <v>99</v>
      </c>
      <c r="DZ4" s="167" t="s">
        <v>120</v>
      </c>
      <c r="EA4" s="166" t="s">
        <v>100</v>
      </c>
      <c r="EB4" s="167" t="s">
        <v>99</v>
      </c>
      <c r="EC4" s="167" t="s">
        <v>120</v>
      </c>
      <c r="ED4" s="166" t="s">
        <v>100</v>
      </c>
      <c r="EE4" s="167" t="s">
        <v>99</v>
      </c>
      <c r="EF4" s="167" t="s">
        <v>120</v>
      </c>
      <c r="EG4" s="166" t="s">
        <v>100</v>
      </c>
      <c r="EH4" s="167" t="s">
        <v>99</v>
      </c>
      <c r="EI4" s="167" t="s">
        <v>120</v>
      </c>
      <c r="EJ4" s="166" t="s">
        <v>100</v>
      </c>
      <c r="EK4" s="167" t="s">
        <v>99</v>
      </c>
      <c r="EL4" s="167" t="s">
        <v>120</v>
      </c>
      <c r="EM4" s="166" t="s">
        <v>100</v>
      </c>
      <c r="EN4" s="167" t="s">
        <v>99</v>
      </c>
      <c r="EO4" s="546" t="s">
        <v>120</v>
      </c>
      <c r="EP4" s="211" t="s">
        <v>100</v>
      </c>
      <c r="EQ4" s="212" t="s">
        <v>99</v>
      </c>
      <c r="ER4" s="213" t="s">
        <v>120</v>
      </c>
      <c r="ES4" s="214" t="s">
        <v>161</v>
      </c>
      <c r="ET4" s="31" t="s">
        <v>100</v>
      </c>
      <c r="EU4" s="32" t="s">
        <v>99</v>
      </c>
      <c r="EV4" s="31" t="s">
        <v>100</v>
      </c>
      <c r="EW4" s="32" t="s">
        <v>99</v>
      </c>
      <c r="EX4" s="46" t="s">
        <v>120</v>
      </c>
      <c r="EY4" s="32" t="s">
        <v>100</v>
      </c>
      <c r="EZ4" s="46" t="s">
        <v>99</v>
      </c>
      <c r="FA4" s="46" t="s">
        <v>120</v>
      </c>
      <c r="FB4" s="407" t="s">
        <v>305</v>
      </c>
      <c r="FC4" s="407" t="s">
        <v>305</v>
      </c>
      <c r="FD4" s="407" t="s">
        <v>307</v>
      </c>
      <c r="FE4" s="407" t="s">
        <v>307</v>
      </c>
    </row>
    <row r="5" spans="1:161" ht="10.5" customHeight="1">
      <c r="A5" s="119">
        <v>1</v>
      </c>
      <c r="B5" s="129"/>
      <c r="C5" s="85" t="s">
        <v>116</v>
      </c>
      <c r="D5" s="463" t="s">
        <v>46</v>
      </c>
      <c r="E5" s="228">
        <v>18</v>
      </c>
      <c r="F5" s="21"/>
      <c r="G5" s="83">
        <v>1005</v>
      </c>
      <c r="H5" s="175">
        <v>2</v>
      </c>
      <c r="I5" s="172"/>
      <c r="J5" s="39">
        <v>90</v>
      </c>
      <c r="K5" s="228">
        <v>25</v>
      </c>
      <c r="L5" s="21">
        <v>3</v>
      </c>
      <c r="M5" s="83">
        <v>1877</v>
      </c>
      <c r="N5" s="175">
        <v>2</v>
      </c>
      <c r="O5" s="172"/>
      <c r="P5" s="39">
        <v>102</v>
      </c>
      <c r="Q5" s="228">
        <v>4</v>
      </c>
      <c r="R5" s="21"/>
      <c r="S5" s="21">
        <v>96</v>
      </c>
      <c r="T5" s="172"/>
      <c r="U5" s="172"/>
      <c r="V5" s="47"/>
      <c r="W5" s="174">
        <v>12</v>
      </c>
      <c r="X5" s="21"/>
      <c r="Y5" s="21">
        <v>929</v>
      </c>
      <c r="Z5" s="172">
        <v>2</v>
      </c>
      <c r="AA5" s="172"/>
      <c r="AB5" s="39">
        <v>156</v>
      </c>
      <c r="AC5" s="228">
        <v>9</v>
      </c>
      <c r="AD5" s="21"/>
      <c r="AE5" s="21">
        <v>596</v>
      </c>
      <c r="AF5" s="172">
        <v>2</v>
      </c>
      <c r="AG5" s="172">
        <v>2</v>
      </c>
      <c r="AH5" s="47">
        <v>169</v>
      </c>
      <c r="AI5" s="229"/>
      <c r="AJ5" s="84"/>
      <c r="AK5" s="84"/>
      <c r="AL5" s="172"/>
      <c r="AM5" s="172"/>
      <c r="AN5" s="39"/>
      <c r="AO5" s="228"/>
      <c r="AP5" s="21"/>
      <c r="AQ5" s="21"/>
      <c r="AR5" s="172"/>
      <c r="AS5" s="172"/>
      <c r="AT5" s="47"/>
      <c r="AU5" s="174"/>
      <c r="AV5" s="21"/>
      <c r="AW5" s="21"/>
      <c r="AX5" s="172"/>
      <c r="AY5" s="172"/>
      <c r="AZ5" s="39"/>
      <c r="BA5" s="174"/>
      <c r="BB5" s="21"/>
      <c r="BC5" s="88"/>
      <c r="BD5" s="171"/>
      <c r="BE5" s="172"/>
      <c r="BF5" s="172"/>
      <c r="BG5" s="174"/>
      <c r="BH5" s="21"/>
      <c r="BI5" s="88"/>
      <c r="BJ5" s="171"/>
      <c r="BK5" s="172"/>
      <c r="BL5" s="47"/>
      <c r="BM5" s="233">
        <v>5</v>
      </c>
      <c r="BN5" s="234">
        <v>0</v>
      </c>
      <c r="BO5" s="235">
        <v>257</v>
      </c>
      <c r="BP5" s="171"/>
      <c r="BQ5" s="172"/>
      <c r="BR5" s="47"/>
      <c r="BS5" s="249">
        <f>'2011-2012'!BS61</f>
        <v>24</v>
      </c>
      <c r="BT5" s="250">
        <f>'2011-2012'!BT61</f>
        <v>3</v>
      </c>
      <c r="BU5" s="251">
        <f>'2011-2012'!BU61</f>
        <v>1801</v>
      </c>
      <c r="BV5" s="252">
        <f>'2011-2012'!H61</f>
        <v>3</v>
      </c>
      <c r="BW5" s="253">
        <f>'2011-2012'!I61</f>
        <v>0</v>
      </c>
      <c r="BX5" s="254">
        <f>'2011-2012'!J61</f>
        <v>258</v>
      </c>
      <c r="BY5" s="255">
        <f>'2012 - 2013'!BU56</f>
        <v>29</v>
      </c>
      <c r="BZ5" s="256">
        <f>'2012 - 2013'!BV56</f>
        <v>3</v>
      </c>
      <c r="CA5" s="257">
        <f>'2012 - 2013'!BW56</f>
        <v>2520</v>
      </c>
      <c r="CB5" s="258">
        <f>'2012 - 2013'!J56</f>
        <v>4</v>
      </c>
      <c r="CC5" s="259">
        <f>'2012 - 2013'!K56</f>
        <v>0</v>
      </c>
      <c r="CD5" s="260">
        <f>'2012 - 2013'!L56</f>
        <v>305</v>
      </c>
      <c r="CE5" s="255">
        <f>'2013 - 2014 '!BY59</f>
        <v>27</v>
      </c>
      <c r="CF5" s="256">
        <f>'2013 - 2014 '!BZ59</f>
        <v>2</v>
      </c>
      <c r="CG5" s="257">
        <f>'2013 - 2014 '!CA59</f>
        <v>2254</v>
      </c>
      <c r="CH5" s="258">
        <f>'2013 - 2014 '!N59</f>
        <v>1</v>
      </c>
      <c r="CI5" s="259">
        <f>'2013 - 2014 '!O59</f>
        <v>1</v>
      </c>
      <c r="CJ5" s="260">
        <f>'2013 - 2014 '!P59</f>
        <v>76</v>
      </c>
      <c r="CK5" s="255">
        <v>25</v>
      </c>
      <c r="CL5" s="256">
        <v>3</v>
      </c>
      <c r="CM5" s="257">
        <v>1866</v>
      </c>
      <c r="CN5" s="258">
        <v>1</v>
      </c>
      <c r="CO5" s="259">
        <v>0</v>
      </c>
      <c r="CP5" s="260">
        <v>90</v>
      </c>
      <c r="CQ5" s="391">
        <v>27</v>
      </c>
      <c r="CR5" s="392">
        <v>4</v>
      </c>
      <c r="CS5" s="397">
        <v>2011</v>
      </c>
      <c r="CT5" s="258">
        <v>2</v>
      </c>
      <c r="CU5" s="259">
        <v>2</v>
      </c>
      <c r="CV5" s="260">
        <v>180</v>
      </c>
      <c r="CW5" s="391">
        <v>27</v>
      </c>
      <c r="CX5" s="392">
        <v>0</v>
      </c>
      <c r="CY5" s="397">
        <v>1918</v>
      </c>
      <c r="CZ5" s="258">
        <v>1</v>
      </c>
      <c r="DA5" s="259">
        <v>0</v>
      </c>
      <c r="DB5" s="260">
        <v>90</v>
      </c>
      <c r="DC5" s="391">
        <v>25</v>
      </c>
      <c r="DD5" s="392">
        <v>0</v>
      </c>
      <c r="DE5" s="397">
        <v>2015</v>
      </c>
      <c r="DF5" s="258">
        <v>2</v>
      </c>
      <c r="DG5" s="259">
        <v>0</v>
      </c>
      <c r="DH5" s="260">
        <v>151</v>
      </c>
      <c r="DI5" s="394">
        <v>25</v>
      </c>
      <c r="DJ5" s="395">
        <v>6</v>
      </c>
      <c r="DK5" s="398">
        <v>1899</v>
      </c>
      <c r="DL5" s="391">
        <v>2</v>
      </c>
      <c r="DM5" s="392">
        <v>0</v>
      </c>
      <c r="DN5" s="397">
        <v>168</v>
      </c>
      <c r="DO5" s="258"/>
      <c r="DP5" s="259"/>
      <c r="DQ5" s="260"/>
      <c r="DR5" s="394">
        <v>20</v>
      </c>
      <c r="DS5" s="395">
        <v>3</v>
      </c>
      <c r="DT5" s="398">
        <v>1473</v>
      </c>
      <c r="DU5" s="258">
        <v>2</v>
      </c>
      <c r="DV5" s="259">
        <v>0</v>
      </c>
      <c r="DW5" s="433">
        <v>177</v>
      </c>
      <c r="DX5" s="440"/>
      <c r="DY5" s="441"/>
      <c r="DZ5" s="446"/>
      <c r="EA5" s="430"/>
      <c r="EB5" s="431"/>
      <c r="EC5" s="432"/>
      <c r="ED5" s="440"/>
      <c r="EE5" s="441"/>
      <c r="EF5" s="446"/>
      <c r="EG5" s="430"/>
      <c r="EH5" s="431"/>
      <c r="EI5" s="541"/>
      <c r="EJ5" s="543"/>
      <c r="EK5" s="441"/>
      <c r="EL5" s="446"/>
      <c r="EM5" s="547"/>
      <c r="EN5" s="548"/>
      <c r="EO5" s="553"/>
      <c r="EP5" s="455">
        <f>E5++H5+K5+N5+Q5+T5+W5+Z5+AC5+AF5+AI5+AL5+AO5+AR5+AU5+AX5+BA5+BD5+BG5+BJ5+BM5+BP5+BS5+BV5+BY5+CB5+CE5+CH5+CK5+CN5+CQ5+CT5+CW5+CZ5+DI5+DC5+DF5+DO5+DR5+DL5+DU5+DX5+EA5+ED5+EG5+EJ5+EM5</f>
        <v>328</v>
      </c>
      <c r="EQ5" s="456">
        <f>F5++I5+L5+O5+R5+U5+X5+AA5+AD5+AG5+AJ5+AM5+AP5+AS5+AV5+AY5+BB5+BE5+BH5+BK5+BN5+BQ5+BT5+BW5+BZ5+CC5+CF5+CI5+CL5+CO5+CR5+CU5+CX5+DA5+DJ5+DD5+DG5+DP5+DS5+DM5+DV5+DY5+EB5+EE5+EH5+EK5+EN5</f>
        <v>32</v>
      </c>
      <c r="ER5" s="456">
        <f>G5++J5+M5+P5+S5+V5+Y5+AB5+AE5+AH5+AK5+AN5+AQ5+AT5+AW5+AZ5+BC5+BF5+BI5+BL5+BO5+BR5+BU5+BX5+CA5+CD5+CG5+CJ5+CM5+CP5+CS5+CV5+CY5+DB5+DK5+DE5+DH5+DQ5+DT5+DN5+DW5+DZ5+EC5+EF5+EI5+EL5+EO5</f>
        <v>24529</v>
      </c>
      <c r="ES5" s="457">
        <f>ER5/EP5</f>
        <v>74.78353658536585</v>
      </c>
      <c r="ET5" s="556">
        <f>H5+N5+T5+Z5+AF5+AL5+AR5+AX5+BD5+BJ5+BP5+BV5+CB5+CH5+CN5+CT5+CZ5+DF5+DO5+DU5+EA5+EG5+EM5</f>
        <v>24</v>
      </c>
      <c r="EU5" s="414">
        <f>I5+O5+U5+AA5+AG5+AM5+AS5+AY5+BE5+BK5+BQ5+BW5+CC5+CI5+CO5+CU5+DA5+DG5+DP5+DV5+EB5+EH5+EN5</f>
        <v>5</v>
      </c>
      <c r="EV5" s="416">
        <f>E5+K5+Q5+W5+AC5+AO5+AU5+BA5+BG5+BM5+BS5+DI5+DR5+DX5+ED5+EJ5</f>
        <v>142</v>
      </c>
      <c r="EW5" s="409">
        <f>F5+L5+R5+X5+AD5+AP5+AV5+BB5+BH5+BN5+BT5+DJ5+DS5+DY5+EE5+EK5</f>
        <v>15</v>
      </c>
      <c r="EX5" s="417">
        <f>G5+M5+S5+Y5+AE5+AQ5+AW5+BC5+BI5+BO5+BU5+DK5+DT5+DZ5+EF5+EL5</f>
        <v>9933</v>
      </c>
      <c r="EY5" s="415">
        <f>BY5+AI5+CE5+CK5+CQ5+CW5+DC5+DL5</f>
        <v>162</v>
      </c>
      <c r="EZ5" s="410">
        <f>BZ5+AJ5+CF5+CL5+CR5+CX5+DD5+DM5</f>
        <v>12</v>
      </c>
      <c r="FA5" s="413">
        <f>CA5+AK5+CG5+CM5+CS5+CY5+DE5+DN5</f>
        <v>12752</v>
      </c>
      <c r="FB5" s="226">
        <f>ER5/EQ5</f>
        <v>766.53125</v>
      </c>
      <c r="FC5" s="226">
        <f>FA5/EZ5</f>
        <v>1062.6666666666667</v>
      </c>
      <c r="FD5" s="227">
        <f>EQ5/EP5</f>
        <v>0.0975609756097561</v>
      </c>
      <c r="FE5" s="227">
        <f>EZ5/EY5</f>
        <v>0.07407407407407407</v>
      </c>
    </row>
    <row r="6" spans="1:161" ht="9.75" customHeight="1">
      <c r="A6" s="75">
        <v>2</v>
      </c>
      <c r="B6" s="129"/>
      <c r="C6" s="85" t="s">
        <v>116</v>
      </c>
      <c r="D6" s="68" t="s">
        <v>43</v>
      </c>
      <c r="E6" s="228">
        <v>18</v>
      </c>
      <c r="F6" s="21">
        <v>3</v>
      </c>
      <c r="G6" s="83">
        <v>772</v>
      </c>
      <c r="H6" s="175">
        <v>1</v>
      </c>
      <c r="I6" s="172"/>
      <c r="J6" s="39">
        <v>19</v>
      </c>
      <c r="K6" s="228">
        <v>25</v>
      </c>
      <c r="L6" s="21">
        <v>1</v>
      </c>
      <c r="M6" s="83">
        <v>1749</v>
      </c>
      <c r="N6" s="175">
        <v>2</v>
      </c>
      <c r="O6" s="172">
        <v>1</v>
      </c>
      <c r="P6" s="39">
        <v>105</v>
      </c>
      <c r="Q6" s="228">
        <v>30</v>
      </c>
      <c r="R6" s="21">
        <v>3</v>
      </c>
      <c r="S6" s="21">
        <v>2340</v>
      </c>
      <c r="T6" s="172">
        <v>1</v>
      </c>
      <c r="U6" s="172"/>
      <c r="V6" s="47">
        <v>62</v>
      </c>
      <c r="W6" s="174">
        <v>29</v>
      </c>
      <c r="X6" s="21">
        <v>1</v>
      </c>
      <c r="Y6" s="21">
        <v>2196</v>
      </c>
      <c r="Z6" s="172">
        <v>5</v>
      </c>
      <c r="AA6" s="172"/>
      <c r="AB6" s="39">
        <v>393</v>
      </c>
      <c r="AC6" s="228">
        <v>20</v>
      </c>
      <c r="AD6" s="21"/>
      <c r="AE6" s="21">
        <v>1439</v>
      </c>
      <c r="AF6" s="172">
        <v>2</v>
      </c>
      <c r="AG6" s="172"/>
      <c r="AH6" s="47">
        <v>122</v>
      </c>
      <c r="AI6" s="229">
        <v>23</v>
      </c>
      <c r="AJ6" s="84">
        <v>1</v>
      </c>
      <c r="AK6" s="84">
        <v>1505</v>
      </c>
      <c r="AL6" s="172">
        <v>1</v>
      </c>
      <c r="AM6" s="172"/>
      <c r="AN6" s="39">
        <v>20</v>
      </c>
      <c r="AO6" s="228">
        <v>24</v>
      </c>
      <c r="AP6" s="21">
        <v>2</v>
      </c>
      <c r="AQ6" s="21">
        <v>1749</v>
      </c>
      <c r="AR6" s="172">
        <v>2</v>
      </c>
      <c r="AS6" s="172">
        <v>1</v>
      </c>
      <c r="AT6" s="47">
        <v>149</v>
      </c>
      <c r="AU6" s="230">
        <v>26</v>
      </c>
      <c r="AV6" s="231">
        <v>1</v>
      </c>
      <c r="AW6" s="231">
        <v>1777</v>
      </c>
      <c r="AX6" s="172">
        <v>3</v>
      </c>
      <c r="AY6" s="172"/>
      <c r="AZ6" s="39">
        <v>200</v>
      </c>
      <c r="BA6" s="230">
        <v>24</v>
      </c>
      <c r="BB6" s="231">
        <v>2</v>
      </c>
      <c r="BC6" s="232">
        <v>1247</v>
      </c>
      <c r="BD6" s="171">
        <v>2</v>
      </c>
      <c r="BE6" s="172"/>
      <c r="BF6" s="172">
        <v>120</v>
      </c>
      <c r="BG6" s="233">
        <v>25</v>
      </c>
      <c r="BH6" s="234">
        <v>3</v>
      </c>
      <c r="BI6" s="235">
        <v>1324</v>
      </c>
      <c r="BJ6" s="171">
        <v>2</v>
      </c>
      <c r="BK6" s="172"/>
      <c r="BL6" s="47">
        <v>180</v>
      </c>
      <c r="BM6" s="233">
        <v>19</v>
      </c>
      <c r="BN6" s="234">
        <v>0</v>
      </c>
      <c r="BO6" s="235">
        <v>1309</v>
      </c>
      <c r="BP6" s="171"/>
      <c r="BQ6" s="172"/>
      <c r="BR6" s="47"/>
      <c r="BS6" s="249">
        <f>'2011-2012'!BS63</f>
        <v>11</v>
      </c>
      <c r="BT6" s="250">
        <f>'2011-2012'!BT63</f>
        <v>1</v>
      </c>
      <c r="BU6" s="251">
        <f>'2011-2012'!BU63</f>
        <v>219</v>
      </c>
      <c r="BV6" s="252">
        <f>'2011-2012'!H63</f>
        <v>0</v>
      </c>
      <c r="BW6" s="253">
        <f>'2011-2012'!I63</f>
        <v>0</v>
      </c>
      <c r="BX6" s="254">
        <f>'2011-2012'!J63</f>
        <v>0</v>
      </c>
      <c r="BY6" s="255"/>
      <c r="BZ6" s="256"/>
      <c r="CA6" s="257"/>
      <c r="CB6" s="258"/>
      <c r="CC6" s="259"/>
      <c r="CD6" s="260"/>
      <c r="CE6" s="255"/>
      <c r="CF6" s="256"/>
      <c r="CG6" s="257"/>
      <c r="CH6" s="258"/>
      <c r="CI6" s="259"/>
      <c r="CJ6" s="260"/>
      <c r="CK6" s="255"/>
      <c r="CL6" s="256"/>
      <c r="CM6" s="257"/>
      <c r="CN6" s="258"/>
      <c r="CO6" s="259"/>
      <c r="CP6" s="260"/>
      <c r="CQ6" s="391"/>
      <c r="CR6" s="392"/>
      <c r="CS6" s="397"/>
      <c r="CT6" s="258"/>
      <c r="CU6" s="259"/>
      <c r="CV6" s="260"/>
      <c r="CW6" s="391"/>
      <c r="CX6" s="392"/>
      <c r="CY6" s="397"/>
      <c r="CZ6" s="258"/>
      <c r="DA6" s="259"/>
      <c r="DB6" s="260"/>
      <c r="DC6" s="391"/>
      <c r="DD6" s="392"/>
      <c r="DE6" s="397"/>
      <c r="DF6" s="258"/>
      <c r="DG6" s="259"/>
      <c r="DH6" s="260"/>
      <c r="DI6" s="394"/>
      <c r="DJ6" s="395"/>
      <c r="DK6" s="398"/>
      <c r="DL6" s="391"/>
      <c r="DM6" s="392"/>
      <c r="DN6" s="397"/>
      <c r="DO6" s="258"/>
      <c r="DP6" s="259"/>
      <c r="DQ6" s="260"/>
      <c r="DR6" s="394"/>
      <c r="DS6" s="395"/>
      <c r="DT6" s="398"/>
      <c r="DU6" s="258"/>
      <c r="DV6" s="259"/>
      <c r="DW6" s="433"/>
      <c r="DX6" s="442"/>
      <c r="DY6" s="443"/>
      <c r="DZ6" s="447"/>
      <c r="EA6" s="258"/>
      <c r="EB6" s="259"/>
      <c r="EC6" s="433"/>
      <c r="ED6" s="442"/>
      <c r="EE6" s="443"/>
      <c r="EF6" s="447"/>
      <c r="EG6" s="258"/>
      <c r="EH6" s="259"/>
      <c r="EI6" s="260"/>
      <c r="EJ6" s="544"/>
      <c r="EK6" s="443"/>
      <c r="EL6" s="447"/>
      <c r="EM6" s="549"/>
      <c r="EN6" s="550"/>
      <c r="EO6" s="554"/>
      <c r="EP6" s="458">
        <f>E6++H6+K6+N6+Q6+T6+W6+Z6+AC6+AF6+AI6+AL6+AO6+AR6+AU6+AX6+BA6+BD6+BG6+BJ6+BM6+BP6+BS6+BV6+BY6+CB6+CE6+CH6+CK6+CN6+CQ6+CT6+CW6+CZ6+DI6+DC6+DF6+DO6+DR6+DL6+DU6+DX6+EA6+ED6+EG6+EJ6+EM6</f>
        <v>295</v>
      </c>
      <c r="EQ6" s="408">
        <f>F6++I6+L6+O6+R6+U6+X6+AA6+AD6+AG6+AJ6+AM6+AP6+AS6+AV6+AY6+BB6+BE6+BH6+BK6+BN6+BQ6+BT6+BW6+BZ6+CC6+CF6+CI6+CL6+CO6+CR6+CU6+CX6+DA6+DJ6+DD6+DG6+DP6+DS6+DM6+DV6+DY6+EB6+EE6+EH6+EK6+EN6</f>
        <v>20</v>
      </c>
      <c r="ER6" s="408">
        <f>G6++J6+M6+P6+S6+V6+Y6+AB6+AE6+AH6+AK6+AN6+AQ6+AT6+AW6+AZ6+BC6+BF6+BI6+BL6+BO6+BR6+BU6+BX6+CA6+CD6+CG6+CJ6+CM6+CP6+CS6+CV6+CY6+DB6+DK6+DE6+DH6+DQ6+DT6+DN6+DW6+DZ6+EC6+EF6+EI6+EL6+EO6</f>
        <v>18996</v>
      </c>
      <c r="ES6" s="411">
        <f>ER6/EP6</f>
        <v>64.39322033898306</v>
      </c>
      <c r="ET6" s="556">
        <f>H6+N6+T6+Z6+AF6+AL6+AR6+AX6+BD6+BJ6+BP6+BV6+CB6+CH6+CN6+CT6+CZ6+DF6+DO6+DU6+EA6+EG6+EM6</f>
        <v>21</v>
      </c>
      <c r="EU6" s="414">
        <f>I6+O6+U6+AA6+AG6+AM6+AS6+AY6+BE6+BK6+BQ6+BW6+CC6+CI6+CO6+CU6+DA6+DG6+DP6+DV6+EB6+EH6+EN6</f>
        <v>2</v>
      </c>
      <c r="EV6" s="416">
        <f>E6+K6+Q6+W6+AC6+AO6+AU6+BA6+BG6+BM6+BS6+DI6+DR6+DX6+ED6+EJ6</f>
        <v>251</v>
      </c>
      <c r="EW6" s="409">
        <f>F6+L6+R6+X6+AD6+AP6+AV6+BB6+BH6+BN6+BT6+DJ6+DS6+DY6+EE6+EK6</f>
        <v>17</v>
      </c>
      <c r="EX6" s="417">
        <f>G6+M6+S6+Y6+AE6+AQ6+AW6+BC6+BI6+BO6+BU6+DK6+DT6+DZ6+EF6+EL6</f>
        <v>16121</v>
      </c>
      <c r="EY6" s="415">
        <f>BY6+AI6+CE6+CK6+CQ6+CW6+DC6+DL6</f>
        <v>23</v>
      </c>
      <c r="EZ6" s="410">
        <f>BZ6+AJ6+CF6+CL6+CR6+CX6+DD6+DM6</f>
        <v>1</v>
      </c>
      <c r="FA6" s="413">
        <f>CA6+AK6+CG6+CM6+CS6+CY6+DE6+DN6</f>
        <v>1505</v>
      </c>
      <c r="FB6" s="226">
        <f>ER6/EQ6</f>
        <v>949.8</v>
      </c>
      <c r="FC6" s="226">
        <f>FA6/EZ6</f>
        <v>1505</v>
      </c>
      <c r="FD6" s="227">
        <f>EQ6/EP6</f>
        <v>0.06779661016949153</v>
      </c>
      <c r="FE6" s="227">
        <f>EZ6/EY6</f>
        <v>0.043478260869565216</v>
      </c>
    </row>
    <row r="7" spans="1:161" ht="9.75" customHeight="1">
      <c r="A7" s="119">
        <v>3</v>
      </c>
      <c r="B7" s="129"/>
      <c r="C7" s="85" t="s">
        <v>117</v>
      </c>
      <c r="D7" s="68" t="s">
        <v>141</v>
      </c>
      <c r="E7" s="228"/>
      <c r="F7" s="21"/>
      <c r="G7" s="83"/>
      <c r="H7" s="175"/>
      <c r="I7" s="172"/>
      <c r="J7" s="39"/>
      <c r="K7" s="228"/>
      <c r="L7" s="21"/>
      <c r="M7" s="83"/>
      <c r="N7" s="175"/>
      <c r="O7" s="172"/>
      <c r="P7" s="39"/>
      <c r="Q7" s="228"/>
      <c r="R7" s="21"/>
      <c r="S7" s="21"/>
      <c r="T7" s="172"/>
      <c r="U7" s="172"/>
      <c r="V7" s="47"/>
      <c r="W7" s="174"/>
      <c r="X7" s="21"/>
      <c r="Y7" s="21"/>
      <c r="Z7" s="172"/>
      <c r="AA7" s="172"/>
      <c r="AB7" s="39"/>
      <c r="AC7" s="228"/>
      <c r="AD7" s="21"/>
      <c r="AE7" s="21"/>
      <c r="AF7" s="172"/>
      <c r="AG7" s="172"/>
      <c r="AH7" s="47"/>
      <c r="AI7" s="348"/>
      <c r="AJ7" s="84"/>
      <c r="AK7" s="84"/>
      <c r="AL7" s="172"/>
      <c r="AM7" s="172"/>
      <c r="AN7" s="39"/>
      <c r="AO7" s="228"/>
      <c r="AP7" s="21"/>
      <c r="AQ7" s="21"/>
      <c r="AR7" s="172"/>
      <c r="AS7" s="172"/>
      <c r="AT7" s="47"/>
      <c r="AU7" s="230">
        <v>10</v>
      </c>
      <c r="AV7" s="231">
        <v>2</v>
      </c>
      <c r="AW7" s="231">
        <v>837</v>
      </c>
      <c r="AX7" s="172"/>
      <c r="AY7" s="172"/>
      <c r="AZ7" s="39"/>
      <c r="BA7" s="230">
        <v>30</v>
      </c>
      <c r="BB7" s="231">
        <v>1</v>
      </c>
      <c r="BC7" s="232">
        <v>2700</v>
      </c>
      <c r="BD7" s="171">
        <v>2</v>
      </c>
      <c r="BE7" s="172"/>
      <c r="BF7" s="172">
        <v>180</v>
      </c>
      <c r="BG7" s="233">
        <v>29</v>
      </c>
      <c r="BH7" s="234">
        <v>1</v>
      </c>
      <c r="BI7" s="235">
        <v>2293</v>
      </c>
      <c r="BJ7" s="171">
        <v>2</v>
      </c>
      <c r="BK7" s="172"/>
      <c r="BL7" s="47">
        <v>105</v>
      </c>
      <c r="BM7" s="233">
        <v>24</v>
      </c>
      <c r="BN7" s="234">
        <v>2</v>
      </c>
      <c r="BO7" s="235">
        <v>2100</v>
      </c>
      <c r="BP7" s="171">
        <v>1</v>
      </c>
      <c r="BQ7" s="172"/>
      <c r="BR7" s="47">
        <v>90</v>
      </c>
      <c r="BS7" s="249">
        <f>'2011-2012'!BS58</f>
        <v>25</v>
      </c>
      <c r="BT7" s="250">
        <f>'2011-2012'!BT58</f>
        <v>0</v>
      </c>
      <c r="BU7" s="251">
        <f>'2011-2012'!BU58</f>
        <v>2180</v>
      </c>
      <c r="BV7" s="252">
        <f>'2011-2012'!H58</f>
        <v>2</v>
      </c>
      <c r="BW7" s="253">
        <f>'2011-2012'!I58</f>
        <v>0</v>
      </c>
      <c r="BX7" s="254">
        <f>'2011-2012'!J58</f>
        <v>180</v>
      </c>
      <c r="BY7" s="255">
        <f>'2012 - 2013'!BU53</f>
        <v>30</v>
      </c>
      <c r="BZ7" s="256">
        <f>'2012 - 2013'!BV53</f>
        <v>0</v>
      </c>
      <c r="CA7" s="257">
        <f>'2012 - 2013'!BW53</f>
        <v>2635</v>
      </c>
      <c r="CB7" s="258">
        <f>'2012 - 2013'!J53</f>
        <v>3</v>
      </c>
      <c r="CC7" s="259">
        <f>'2012 - 2013'!K53</f>
        <v>0</v>
      </c>
      <c r="CD7" s="260">
        <f>'2012 - 2013'!L53</f>
        <v>270</v>
      </c>
      <c r="CE7" s="255">
        <f>'2013 - 2014 '!BY56</f>
        <v>19</v>
      </c>
      <c r="CF7" s="256">
        <f>'2013 - 2014 '!BZ56</f>
        <v>2</v>
      </c>
      <c r="CG7" s="257">
        <f>'2013 - 2014 '!CA56</f>
        <v>1621</v>
      </c>
      <c r="CH7" s="258">
        <f>'2013 - 2014 '!N56</f>
        <v>1</v>
      </c>
      <c r="CI7" s="259">
        <f>'2013 - 2014 '!O56</f>
        <v>0</v>
      </c>
      <c r="CJ7" s="260">
        <f>'2013 - 2014 '!P56</f>
        <v>90</v>
      </c>
      <c r="CK7" s="255">
        <v>19</v>
      </c>
      <c r="CL7" s="256">
        <v>1</v>
      </c>
      <c r="CM7" s="257">
        <v>1608</v>
      </c>
      <c r="CN7" s="258">
        <v>1</v>
      </c>
      <c r="CO7" s="259">
        <v>0</v>
      </c>
      <c r="CP7" s="260">
        <v>90</v>
      </c>
      <c r="CQ7" s="391">
        <v>9</v>
      </c>
      <c r="CR7" s="392">
        <v>0</v>
      </c>
      <c r="CS7" s="397">
        <v>802</v>
      </c>
      <c r="CT7" s="258"/>
      <c r="CU7" s="259"/>
      <c r="CV7" s="260"/>
      <c r="CW7" s="391">
        <v>19</v>
      </c>
      <c r="CX7" s="392">
        <v>0</v>
      </c>
      <c r="CY7" s="397">
        <v>1464</v>
      </c>
      <c r="CZ7" s="258"/>
      <c r="DA7" s="259"/>
      <c r="DB7" s="260"/>
      <c r="DC7" s="391">
        <v>25</v>
      </c>
      <c r="DD7" s="392">
        <v>2</v>
      </c>
      <c r="DE7" s="397">
        <v>2041</v>
      </c>
      <c r="DF7" s="258">
        <v>2</v>
      </c>
      <c r="DG7" s="259">
        <v>0</v>
      </c>
      <c r="DH7" s="260">
        <v>155</v>
      </c>
      <c r="DI7" s="394">
        <v>17</v>
      </c>
      <c r="DJ7" s="395">
        <v>3</v>
      </c>
      <c r="DK7" s="398">
        <v>1447</v>
      </c>
      <c r="DL7" s="391"/>
      <c r="DM7" s="392"/>
      <c r="DN7" s="397"/>
      <c r="DO7" s="258">
        <v>1</v>
      </c>
      <c r="DP7" s="259">
        <v>0</v>
      </c>
      <c r="DQ7" s="260">
        <v>13</v>
      </c>
      <c r="DR7" s="394">
        <v>18</v>
      </c>
      <c r="DS7" s="395">
        <v>1</v>
      </c>
      <c r="DT7" s="398">
        <v>1513</v>
      </c>
      <c r="DU7" s="258"/>
      <c r="DV7" s="259"/>
      <c r="DW7" s="433"/>
      <c r="DX7" s="442"/>
      <c r="DY7" s="443"/>
      <c r="DZ7" s="447"/>
      <c r="EA7" s="258"/>
      <c r="EB7" s="259"/>
      <c r="EC7" s="433"/>
      <c r="ED7" s="442"/>
      <c r="EE7" s="443"/>
      <c r="EF7" s="447"/>
      <c r="EG7" s="258"/>
      <c r="EH7" s="259"/>
      <c r="EI7" s="260"/>
      <c r="EJ7" s="544"/>
      <c r="EK7" s="443"/>
      <c r="EL7" s="447"/>
      <c r="EM7" s="549"/>
      <c r="EN7" s="550"/>
      <c r="EO7" s="554"/>
      <c r="EP7" s="458">
        <f>E7++H7+K7+N7+Q7+T7+W7+Z7+AC7+AF7+AI7+AL7+AO7+AR7+AU7+AX7+BA7+BD7+BG7+BJ7+BM7+BP7+BS7+BV7+BY7+CB7+CE7+CH7+CK7+CN7+CQ7+CT7+CW7+CZ7+DI7+DC7+DF7+DO7+DR7+DL7+DU7+DX7+EA7+ED7+EG7+EJ7+EM7</f>
        <v>289</v>
      </c>
      <c r="EQ7" s="408">
        <f>F7++I7+L7+O7+R7+U7+X7+AA7+AD7+AG7+AJ7+AM7+AP7+AS7+AV7+AY7+BB7+BE7+BH7+BK7+BN7+BQ7+BT7+BW7+BZ7+CC7+CF7+CI7+CL7+CO7+CR7+CU7+CX7+DA7+DJ7+DD7+DG7+DP7+DS7+DM7+DV7+DY7+EB7+EE7+EH7+EK7+EN7</f>
        <v>15</v>
      </c>
      <c r="ER7" s="408">
        <f>G7++J7+M7+P7+S7+V7+Y7+AB7+AE7+AH7+AK7+AN7+AQ7+AT7+AW7+AZ7+BC7+BF7+BI7+BL7+BO7+BR7+BU7+BX7+CA7+CD7+CG7+CJ7+CM7+CP7+CS7+CV7+CY7+DB7+DK7+DE7+DH7+DQ7+DT7+DN7+DW7+DZ7+EC7+EF7+EI7+EL7+EO7</f>
        <v>24414</v>
      </c>
      <c r="ES7" s="411">
        <f>ER7/EP7</f>
        <v>84.47750865051903</v>
      </c>
      <c r="ET7" s="556">
        <f>H7+N7+T7+Z7+AF7+AL7+AR7+AX7+BD7+BJ7+BP7+BV7+CB7+CH7+CN7+CT7+CZ7+DF7+DO7+DU7+EA7+EG7+EM7</f>
        <v>15</v>
      </c>
      <c r="EU7" s="414">
        <f>I7+O7+U7+AA7+AG7+AM7+AS7+AY7+BE7+BK7+BQ7+BW7+CC7+CI7+CO7+CU7+DA7+DG7+DP7+DV7+EB7+EH7+EN7</f>
        <v>0</v>
      </c>
      <c r="EV7" s="416">
        <f>E7+K7+Q7+W7+AC7+AO7+AU7+BA7+BG7+BM7+BS7+DI7+DR7+DX7+ED7+EJ7</f>
        <v>153</v>
      </c>
      <c r="EW7" s="409">
        <f>F7+L7+R7+X7+AD7+AP7+AV7+BB7+BH7+BN7+BT7+DJ7+DS7+DY7+EE7+EK7</f>
        <v>10</v>
      </c>
      <c r="EX7" s="417">
        <f>G7+M7+S7+Y7+AE7+AQ7+AW7+BC7+BI7+BO7+BU7+DK7+DT7+DZ7+EF7+EL7</f>
        <v>13070</v>
      </c>
      <c r="EY7" s="415">
        <f>BY7+AI7+CE7+CK7+CQ7+CW7+DC7+DL7</f>
        <v>121</v>
      </c>
      <c r="EZ7" s="410">
        <f>BZ7+AJ7+CF7+CL7+CR7+CX7+DD7+DM7</f>
        <v>5</v>
      </c>
      <c r="FA7" s="413">
        <f>CA7+AK7+CG7+CM7+CS7+CY7+DE7+DN7</f>
        <v>10171</v>
      </c>
      <c r="FB7" s="226">
        <f>ER7/EQ7</f>
        <v>1627.6</v>
      </c>
      <c r="FC7" s="226">
        <f>FA7/EZ7</f>
        <v>2034.2</v>
      </c>
      <c r="FD7" s="227">
        <f>EQ7/EP7</f>
        <v>0.05190311418685121</v>
      </c>
      <c r="FE7" s="227">
        <f>EZ7/EY7</f>
        <v>0.04132231404958678</v>
      </c>
    </row>
    <row r="8" spans="1:161" ht="9.75" customHeight="1">
      <c r="A8" s="75">
        <v>4</v>
      </c>
      <c r="B8" s="129"/>
      <c r="C8" s="85" t="s">
        <v>117</v>
      </c>
      <c r="D8" s="68" t="s">
        <v>34</v>
      </c>
      <c r="E8" s="228">
        <v>25</v>
      </c>
      <c r="F8" s="21">
        <v>3</v>
      </c>
      <c r="G8" s="83">
        <v>2078</v>
      </c>
      <c r="H8" s="175">
        <v>1</v>
      </c>
      <c r="I8" s="172"/>
      <c r="J8" s="39">
        <v>45</v>
      </c>
      <c r="K8" s="228">
        <v>22</v>
      </c>
      <c r="L8" s="21"/>
      <c r="M8" s="83">
        <v>1901</v>
      </c>
      <c r="N8" s="175">
        <v>3</v>
      </c>
      <c r="O8" s="172"/>
      <c r="P8" s="39">
        <v>270</v>
      </c>
      <c r="Q8" s="228">
        <v>22</v>
      </c>
      <c r="R8" s="21"/>
      <c r="S8" s="21">
        <v>1739</v>
      </c>
      <c r="T8" s="172"/>
      <c r="U8" s="172"/>
      <c r="V8" s="47"/>
      <c r="W8" s="174">
        <v>20</v>
      </c>
      <c r="X8" s="21"/>
      <c r="Y8" s="21">
        <v>2236</v>
      </c>
      <c r="Z8" s="172">
        <v>3</v>
      </c>
      <c r="AA8" s="172">
        <v>1</v>
      </c>
      <c r="AB8" s="39">
        <v>270</v>
      </c>
      <c r="AC8" s="228">
        <v>23</v>
      </c>
      <c r="AD8" s="21"/>
      <c r="AE8" s="21">
        <v>1729</v>
      </c>
      <c r="AF8" s="172">
        <v>1</v>
      </c>
      <c r="AG8" s="172"/>
      <c r="AH8" s="47">
        <v>11</v>
      </c>
      <c r="AI8" s="348">
        <v>29</v>
      </c>
      <c r="AJ8" s="84"/>
      <c r="AK8" s="84">
        <v>2610</v>
      </c>
      <c r="AL8" s="172">
        <v>2</v>
      </c>
      <c r="AM8" s="172"/>
      <c r="AN8" s="39">
        <v>146</v>
      </c>
      <c r="AO8" s="228">
        <v>28</v>
      </c>
      <c r="AP8" s="21">
        <v>1</v>
      </c>
      <c r="AQ8" s="21">
        <v>2440</v>
      </c>
      <c r="AR8" s="172">
        <v>2</v>
      </c>
      <c r="AS8" s="172"/>
      <c r="AT8" s="47">
        <v>145</v>
      </c>
      <c r="AU8" s="230">
        <v>15</v>
      </c>
      <c r="AV8" s="231">
        <v>1</v>
      </c>
      <c r="AW8" s="231">
        <v>1336</v>
      </c>
      <c r="AX8" s="172"/>
      <c r="AY8" s="172"/>
      <c r="AZ8" s="39"/>
      <c r="BA8" s="230">
        <v>27</v>
      </c>
      <c r="BB8" s="231">
        <v>4</v>
      </c>
      <c r="BC8" s="232">
        <v>2430</v>
      </c>
      <c r="BD8" s="171">
        <v>2</v>
      </c>
      <c r="BE8" s="172">
        <v>1</v>
      </c>
      <c r="BF8" s="172">
        <v>180</v>
      </c>
      <c r="BG8" s="233">
        <v>16</v>
      </c>
      <c r="BH8" s="234">
        <v>3</v>
      </c>
      <c r="BI8" s="235">
        <v>1440</v>
      </c>
      <c r="BJ8" s="171">
        <v>2</v>
      </c>
      <c r="BK8" s="172"/>
      <c r="BL8" s="47">
        <v>180</v>
      </c>
      <c r="BM8" s="236"/>
      <c r="BN8" s="237"/>
      <c r="BO8" s="238"/>
      <c r="BP8" s="239"/>
      <c r="BQ8" s="240"/>
      <c r="BR8" s="241"/>
      <c r="BS8" s="236"/>
      <c r="BT8" s="237"/>
      <c r="BU8" s="405"/>
      <c r="BV8" s="406"/>
      <c r="BW8" s="240"/>
      <c r="BX8" s="241"/>
      <c r="BY8" s="243"/>
      <c r="BZ8" s="244"/>
      <c r="CA8" s="245"/>
      <c r="CB8" s="246"/>
      <c r="CC8" s="247"/>
      <c r="CD8" s="248"/>
      <c r="CE8" s="243"/>
      <c r="CF8" s="244"/>
      <c r="CG8" s="245"/>
      <c r="CH8" s="246"/>
      <c r="CI8" s="247"/>
      <c r="CJ8" s="248"/>
      <c r="CK8" s="243"/>
      <c r="CL8" s="244"/>
      <c r="CM8" s="245"/>
      <c r="CN8" s="246"/>
      <c r="CO8" s="247"/>
      <c r="CP8" s="248"/>
      <c r="CQ8" s="243"/>
      <c r="CR8" s="244"/>
      <c r="CS8" s="245"/>
      <c r="CT8" s="246"/>
      <c r="CU8" s="247"/>
      <c r="CV8" s="248"/>
      <c r="CW8" s="243"/>
      <c r="CX8" s="244"/>
      <c r="CY8" s="245"/>
      <c r="CZ8" s="246"/>
      <c r="DA8" s="247"/>
      <c r="DB8" s="248"/>
      <c r="DC8" s="243"/>
      <c r="DD8" s="244"/>
      <c r="DE8" s="245"/>
      <c r="DF8" s="246"/>
      <c r="DG8" s="247"/>
      <c r="DH8" s="248"/>
      <c r="DI8" s="374"/>
      <c r="DJ8" s="375"/>
      <c r="DK8" s="376"/>
      <c r="DL8" s="391"/>
      <c r="DM8" s="392"/>
      <c r="DN8" s="397"/>
      <c r="DO8" s="246"/>
      <c r="DP8" s="247"/>
      <c r="DQ8" s="248"/>
      <c r="DR8" s="394"/>
      <c r="DS8" s="395"/>
      <c r="DT8" s="398"/>
      <c r="DU8" s="258"/>
      <c r="DV8" s="259"/>
      <c r="DW8" s="433"/>
      <c r="DX8" s="442"/>
      <c r="DY8" s="443"/>
      <c r="DZ8" s="447"/>
      <c r="EA8" s="258"/>
      <c r="EB8" s="259"/>
      <c r="EC8" s="433"/>
      <c r="ED8" s="442"/>
      <c r="EE8" s="443"/>
      <c r="EF8" s="447"/>
      <c r="EG8" s="258"/>
      <c r="EH8" s="259"/>
      <c r="EI8" s="260"/>
      <c r="EJ8" s="544"/>
      <c r="EK8" s="443"/>
      <c r="EL8" s="447"/>
      <c r="EM8" s="549"/>
      <c r="EN8" s="550"/>
      <c r="EO8" s="554"/>
      <c r="EP8" s="458">
        <f>E8++H8+K8+N8+Q8+T8+W8+Z8+AC8+AF8+AI8+AL8+AO8+AR8+AU8+AX8+BA8+BD8+BG8+BJ8+BM8+BP8+BS8+BV8+BY8+CB8+CE8+CH8+CK8+CN8+CQ8+CT8+CW8+CZ8+DI8+DC8+DF8+DO8+DR8+DL8+DU8+DX8+EA8+ED8+EG8+EJ8+EM8</f>
        <v>243</v>
      </c>
      <c r="EQ8" s="408">
        <f>F8++I8+L8+O8+R8+U8+X8+AA8+AD8+AG8+AJ8+AM8+AP8+AS8+AV8+AY8+BB8+BE8+BH8+BK8+BN8+BQ8+BT8+BW8+BZ8+CC8+CF8+CI8+CL8+CO8+CR8+CU8+CX8+DA8+DJ8+DD8+DG8+DP8+DS8+DM8+DV8+DY8+EB8+EE8+EH8+EK8+EN8</f>
        <v>14</v>
      </c>
      <c r="ER8" s="408">
        <f>G8++J8+M8+P8+S8+V8+Y8+AB8+AE8+AH8+AK8+AN8+AQ8+AT8+AW8+AZ8+BC8+BF8+BI8+BL8+BO8+BR8+BU8+BX8+CA8+CD8+CG8+CJ8+CM8+CP8+CS8+CV8+CY8+DB8+DK8+DE8+DH8+DQ8+DT8+DN8+DW8+DZ8+EC8+EF8+EI8+EL8+EO8</f>
        <v>21186</v>
      </c>
      <c r="ES8" s="411">
        <f>ER8/EP8</f>
        <v>87.18518518518519</v>
      </c>
      <c r="ET8" s="556">
        <f>H8+N8+T8+Z8+AF8+AL8+AR8+AX8+BD8+BJ8+BP8+BV8+CB8+CH8+CN8+CT8+CZ8+DF8+DO8+DU8+EA8+EG8+EM8</f>
        <v>16</v>
      </c>
      <c r="EU8" s="414">
        <f>I8+O8+U8+AA8+AG8+AM8+AS8+AY8+BE8+BK8+BQ8+BW8+CC8+CI8+CO8+CU8+DA8+DG8+DP8+DV8+EB8+EH8+EN8</f>
        <v>2</v>
      </c>
      <c r="EV8" s="416">
        <f>E8+K8+Q8+W8+AC8+AO8+AU8+BA8+BG8+BM8+BS8+DI8+DR8+DX8+ED8+EJ8</f>
        <v>198</v>
      </c>
      <c r="EW8" s="409">
        <f>F8+L8+R8+X8+AD8+AP8+AV8+BB8+BH8+BN8+BT8+DJ8+DS8+DY8+EE8+EK8</f>
        <v>12</v>
      </c>
      <c r="EX8" s="417">
        <f>G8+M8+S8+Y8+AE8+AQ8+AW8+BC8+BI8+BO8+BU8+DK8+DT8+DZ8+EF8+EL8</f>
        <v>17329</v>
      </c>
      <c r="EY8" s="415">
        <f>BY8+AI8+CE8+CK8+CQ8+CW8+DC8+DL8</f>
        <v>29</v>
      </c>
      <c r="EZ8" s="410">
        <f>BZ8+AJ8+CF8+CL8+CR8+CX8+DD8+DM8</f>
        <v>0</v>
      </c>
      <c r="FA8" s="413">
        <f>CA8+AK8+CG8+CM8+CS8+CY8+DE8+DN8</f>
        <v>2610</v>
      </c>
      <c r="FB8" s="226">
        <f>ER8/EQ8</f>
        <v>1513.2857142857142</v>
      </c>
      <c r="FC8" s="226" t="e">
        <f>FA8/EZ8</f>
        <v>#DIV/0!</v>
      </c>
      <c r="FD8" s="227">
        <f>EQ8/EP8</f>
        <v>0.05761316872427984</v>
      </c>
      <c r="FE8" s="227">
        <f>EZ8/EY8</f>
        <v>0</v>
      </c>
    </row>
    <row r="9" spans="1:161" ht="9.75" customHeight="1">
      <c r="A9" s="119">
        <v>5</v>
      </c>
      <c r="B9" s="129"/>
      <c r="C9" s="85" t="s">
        <v>117</v>
      </c>
      <c r="D9" s="68" t="s">
        <v>54</v>
      </c>
      <c r="E9" s="228">
        <v>4</v>
      </c>
      <c r="F9" s="21"/>
      <c r="G9" s="83">
        <v>127</v>
      </c>
      <c r="H9" s="175"/>
      <c r="I9" s="172"/>
      <c r="J9" s="39"/>
      <c r="K9" s="228">
        <v>2</v>
      </c>
      <c r="L9" s="21"/>
      <c r="M9" s="83">
        <v>36</v>
      </c>
      <c r="N9" s="175"/>
      <c r="O9" s="172"/>
      <c r="P9" s="39"/>
      <c r="Q9" s="228">
        <v>21</v>
      </c>
      <c r="R9" s="21">
        <v>2</v>
      </c>
      <c r="S9" s="21">
        <v>1458</v>
      </c>
      <c r="T9" s="172">
        <v>2</v>
      </c>
      <c r="U9" s="172"/>
      <c r="V9" s="47">
        <v>125</v>
      </c>
      <c r="W9" s="174">
        <v>24</v>
      </c>
      <c r="X9" s="21"/>
      <c r="Y9" s="21">
        <v>1979</v>
      </c>
      <c r="Z9" s="172">
        <v>4</v>
      </c>
      <c r="AA9" s="172"/>
      <c r="AB9" s="39">
        <v>759</v>
      </c>
      <c r="AC9" s="228">
        <v>27</v>
      </c>
      <c r="AD9" s="21">
        <v>1</v>
      </c>
      <c r="AE9" s="21">
        <v>2405</v>
      </c>
      <c r="AF9" s="172">
        <v>3</v>
      </c>
      <c r="AG9" s="172">
        <v>1</v>
      </c>
      <c r="AH9" s="47">
        <v>270</v>
      </c>
      <c r="AI9" s="348">
        <v>24</v>
      </c>
      <c r="AJ9" s="84"/>
      <c r="AK9" s="84">
        <v>1796</v>
      </c>
      <c r="AL9" s="172">
        <v>2</v>
      </c>
      <c r="AM9" s="172">
        <v>1</v>
      </c>
      <c r="AN9" s="39">
        <v>180</v>
      </c>
      <c r="AO9" s="228">
        <v>27</v>
      </c>
      <c r="AP9" s="21">
        <v>1</v>
      </c>
      <c r="AQ9" s="21">
        <v>2385</v>
      </c>
      <c r="AR9" s="172">
        <v>2</v>
      </c>
      <c r="AS9" s="172"/>
      <c r="AT9" s="47">
        <v>125</v>
      </c>
      <c r="AU9" s="174"/>
      <c r="AV9" s="21"/>
      <c r="AW9" s="21"/>
      <c r="AX9" s="172"/>
      <c r="AY9" s="172"/>
      <c r="AZ9" s="39"/>
      <c r="BA9" s="174"/>
      <c r="BB9" s="21"/>
      <c r="BC9" s="88"/>
      <c r="BD9" s="171"/>
      <c r="BE9" s="172"/>
      <c r="BF9" s="172"/>
      <c r="BG9" s="174"/>
      <c r="BH9" s="21"/>
      <c r="BI9" s="88"/>
      <c r="BJ9" s="171"/>
      <c r="BK9" s="172"/>
      <c r="BL9" s="47"/>
      <c r="BM9" s="174"/>
      <c r="BN9" s="21"/>
      <c r="BO9" s="88"/>
      <c r="BP9" s="171"/>
      <c r="BQ9" s="172"/>
      <c r="BR9" s="47"/>
      <c r="BS9" s="174"/>
      <c r="BT9" s="21"/>
      <c r="BU9" s="83"/>
      <c r="BV9" s="175"/>
      <c r="BW9" s="172"/>
      <c r="BX9" s="47"/>
      <c r="BY9" s="255">
        <f>'2012 - 2013'!BU48</f>
        <v>28</v>
      </c>
      <c r="BZ9" s="256">
        <f>'2012 - 2013'!BV48</f>
        <v>2</v>
      </c>
      <c r="CA9" s="257">
        <f>'2012 - 2013'!BW48</f>
        <v>2520</v>
      </c>
      <c r="CB9" s="258">
        <f>'2012 - 2013'!J48</f>
        <v>4</v>
      </c>
      <c r="CC9" s="259">
        <f>'2012 - 2013'!K48</f>
        <v>0</v>
      </c>
      <c r="CD9" s="260">
        <f>'2012 - 2013'!L48</f>
        <v>275</v>
      </c>
      <c r="CE9" s="255">
        <f>'2013 - 2014 '!BY51</f>
        <v>25</v>
      </c>
      <c r="CF9" s="256">
        <f>'2013 - 2014 '!BZ51</f>
        <v>1</v>
      </c>
      <c r="CG9" s="257">
        <f>'2013 - 2014 '!CA51</f>
        <v>2250</v>
      </c>
      <c r="CH9" s="258">
        <f>'2013 - 2014 '!N51</f>
        <v>5</v>
      </c>
      <c r="CI9" s="259">
        <f>'2013 - 2014 '!O51</f>
        <v>0</v>
      </c>
      <c r="CJ9" s="260">
        <f>'2013 - 2014 '!P51</f>
        <v>450</v>
      </c>
      <c r="CK9" s="255">
        <v>6</v>
      </c>
      <c r="CL9" s="256">
        <v>0</v>
      </c>
      <c r="CM9" s="257">
        <v>451</v>
      </c>
      <c r="CN9" s="258"/>
      <c r="CO9" s="259"/>
      <c r="CP9" s="260"/>
      <c r="CQ9" s="391">
        <v>13</v>
      </c>
      <c r="CR9" s="392">
        <v>0</v>
      </c>
      <c r="CS9" s="397">
        <v>1170</v>
      </c>
      <c r="CT9" s="258">
        <v>1</v>
      </c>
      <c r="CU9" s="259">
        <v>0</v>
      </c>
      <c r="CV9" s="260">
        <v>90</v>
      </c>
      <c r="CW9" s="391"/>
      <c r="CX9" s="392"/>
      <c r="CY9" s="397"/>
      <c r="CZ9" s="258"/>
      <c r="DA9" s="259"/>
      <c r="DB9" s="260"/>
      <c r="DC9" s="391"/>
      <c r="DD9" s="392"/>
      <c r="DE9" s="397"/>
      <c r="DF9" s="258"/>
      <c r="DG9" s="259"/>
      <c r="DH9" s="260"/>
      <c r="DI9" s="394"/>
      <c r="DJ9" s="395"/>
      <c r="DK9" s="398"/>
      <c r="DL9" s="391"/>
      <c r="DM9" s="392"/>
      <c r="DN9" s="397"/>
      <c r="DO9" s="258"/>
      <c r="DP9" s="259"/>
      <c r="DQ9" s="260"/>
      <c r="DR9" s="394"/>
      <c r="DS9" s="395"/>
      <c r="DT9" s="398"/>
      <c r="DU9" s="258"/>
      <c r="DV9" s="259"/>
      <c r="DW9" s="433"/>
      <c r="DX9" s="442"/>
      <c r="DY9" s="443"/>
      <c r="DZ9" s="447"/>
      <c r="EA9" s="258"/>
      <c r="EB9" s="259"/>
      <c r="EC9" s="433"/>
      <c r="ED9" s="442"/>
      <c r="EE9" s="443"/>
      <c r="EF9" s="447"/>
      <c r="EG9" s="258"/>
      <c r="EH9" s="259"/>
      <c r="EI9" s="260"/>
      <c r="EJ9" s="544"/>
      <c r="EK9" s="443"/>
      <c r="EL9" s="447"/>
      <c r="EM9" s="549"/>
      <c r="EN9" s="550"/>
      <c r="EO9" s="554"/>
      <c r="EP9" s="458">
        <f>E9++H9+K9+N9+Q9+T9+W9+Z9+AC9+AF9+AI9+AL9+AO9+AR9+AU9+AX9+BA9+BD9+BG9+BJ9+BM9+BP9+BS9+BV9+BY9+CB9+CE9+CH9+CK9+CN9+CQ9+CT9+CW9+CZ9+DI9+DC9+DF9+DO9+DR9+DL9+DU9+DX9+EA9+ED9+EG9+EJ9+EM9</f>
        <v>224</v>
      </c>
      <c r="EQ9" s="408">
        <f>F9++I9+L9+O9+R9+U9+X9+AA9+AD9+AG9+AJ9+AM9+AP9+AS9+AV9+AY9+BB9+BE9+BH9+BK9+BN9+BQ9+BT9+BW9+BZ9+CC9+CF9+CI9+CL9+CO9+CR9+CU9+CX9+DA9+DJ9+DD9+DG9+DP9+DS9+DM9+DV9+DY9+EB9+EE9+EH9+EK9+EN9</f>
        <v>9</v>
      </c>
      <c r="ER9" s="408">
        <f>G9++J9+M9+P9+S9+V9+Y9+AB9+AE9+AH9+AK9+AN9+AQ9+AT9+AW9+AZ9+BC9+BF9+BI9+BL9+BO9+BR9+BU9+BX9+CA9+CD9+CG9+CJ9+CM9+CP9+CS9+CV9+CY9+DB9+DK9+DE9+DH9+DQ9+DT9+DN9+DW9+DZ9+EC9+EF9+EI9+EL9+EO9</f>
        <v>18851</v>
      </c>
      <c r="ES9" s="411">
        <f>ER9/EP9</f>
        <v>84.15625</v>
      </c>
      <c r="ET9" s="556">
        <f>H9+N9+T9+Z9+AF9+AL9+AR9+AX9+BD9+BJ9+BP9+BV9+CB9+CH9+CN9+CT9+CZ9+DF9+DO9+DU9+EA9+EG9+EM9</f>
        <v>23</v>
      </c>
      <c r="EU9" s="414">
        <f>I9+O9+U9+AA9+AG9+AM9+AS9+AY9+BE9+BK9+BQ9+BW9+CC9+CI9+CO9+CU9+DA9+DG9+DP9+DV9+EB9+EH9+EN9</f>
        <v>2</v>
      </c>
      <c r="EV9" s="416">
        <f>E9+K9+Q9+W9+AC9+AO9+AU9+BA9+BG9+BM9+BS9+DI9+DR9+DX9+ED9+EJ9</f>
        <v>105</v>
      </c>
      <c r="EW9" s="409">
        <f>F9+L9+R9+X9+AD9+AP9+AV9+BB9+BH9+BN9+BT9+DJ9+DS9+DY9+EE9+EK9</f>
        <v>4</v>
      </c>
      <c r="EX9" s="417">
        <f>G9+M9+S9+Y9+AE9+AQ9+AW9+BC9+BI9+BO9+BU9+DK9+DT9+DZ9+EF9+EL9</f>
        <v>8390</v>
      </c>
      <c r="EY9" s="415">
        <f>BY9+AI9+CE9+CK9+CQ9+CW9+DC9+DL9</f>
        <v>96</v>
      </c>
      <c r="EZ9" s="410">
        <f>BZ9+AJ9+CF9+CL9+CR9+CX9+DD9+DM9</f>
        <v>3</v>
      </c>
      <c r="FA9" s="413">
        <f>CA9+AK9+CG9+CM9+CS9+CY9+DE9+DN9</f>
        <v>8187</v>
      </c>
      <c r="FB9" s="226">
        <f>ER9/EQ9</f>
        <v>2094.5555555555557</v>
      </c>
      <c r="FC9" s="226">
        <f>FA9/EZ9</f>
        <v>2729</v>
      </c>
      <c r="FD9" s="227">
        <f>EQ9/EP9</f>
        <v>0.04017857142857143</v>
      </c>
      <c r="FE9" s="227">
        <f>EZ9/EY9</f>
        <v>0.03125</v>
      </c>
    </row>
    <row r="10" spans="1:161" ht="9.75" customHeight="1">
      <c r="A10" s="75">
        <v>6</v>
      </c>
      <c r="B10" s="129"/>
      <c r="C10" s="85" t="s">
        <v>118</v>
      </c>
      <c r="D10" s="68" t="s">
        <v>36</v>
      </c>
      <c r="E10" s="228">
        <v>28</v>
      </c>
      <c r="F10" s="21">
        <v>7</v>
      </c>
      <c r="G10" s="83">
        <v>1831</v>
      </c>
      <c r="H10" s="175">
        <v>2</v>
      </c>
      <c r="I10" s="172"/>
      <c r="J10" s="39">
        <v>90</v>
      </c>
      <c r="K10" s="228">
        <v>23</v>
      </c>
      <c r="L10" s="21">
        <v>3</v>
      </c>
      <c r="M10" s="83">
        <v>1767</v>
      </c>
      <c r="N10" s="175">
        <v>3</v>
      </c>
      <c r="O10" s="172">
        <v>2</v>
      </c>
      <c r="P10" s="39">
        <v>197</v>
      </c>
      <c r="Q10" s="228">
        <v>27</v>
      </c>
      <c r="R10" s="21">
        <v>6</v>
      </c>
      <c r="S10" s="21">
        <v>2308</v>
      </c>
      <c r="T10" s="172">
        <v>2</v>
      </c>
      <c r="U10" s="172"/>
      <c r="V10" s="47">
        <v>180</v>
      </c>
      <c r="W10" s="174">
        <v>24</v>
      </c>
      <c r="X10" s="21">
        <v>10</v>
      </c>
      <c r="Y10" s="21">
        <v>1992</v>
      </c>
      <c r="Z10" s="172">
        <v>4</v>
      </c>
      <c r="AA10" s="172">
        <v>2</v>
      </c>
      <c r="AB10" s="39">
        <v>275</v>
      </c>
      <c r="AC10" s="228">
        <v>15</v>
      </c>
      <c r="AD10" s="21">
        <v>6</v>
      </c>
      <c r="AE10" s="21">
        <v>1014</v>
      </c>
      <c r="AF10" s="172">
        <v>1</v>
      </c>
      <c r="AG10" s="172">
        <v>2</v>
      </c>
      <c r="AH10" s="47">
        <v>71</v>
      </c>
      <c r="AI10" s="229">
        <v>28</v>
      </c>
      <c r="AJ10" s="84">
        <v>2</v>
      </c>
      <c r="AK10" s="84">
        <v>1755</v>
      </c>
      <c r="AL10" s="172">
        <v>2</v>
      </c>
      <c r="AM10" s="172">
        <v>1</v>
      </c>
      <c r="AN10" s="39">
        <v>146</v>
      </c>
      <c r="AO10" s="228"/>
      <c r="AP10" s="21"/>
      <c r="AQ10" s="21"/>
      <c r="AR10" s="172"/>
      <c r="AS10" s="172"/>
      <c r="AT10" s="47"/>
      <c r="AU10" s="174"/>
      <c r="AV10" s="21"/>
      <c r="AW10" s="21"/>
      <c r="AX10" s="172"/>
      <c r="AY10" s="172"/>
      <c r="AZ10" s="39"/>
      <c r="BA10" s="174">
        <v>17</v>
      </c>
      <c r="BB10" s="21">
        <v>1</v>
      </c>
      <c r="BC10" s="88">
        <v>532</v>
      </c>
      <c r="BD10" s="171">
        <v>1</v>
      </c>
      <c r="BE10" s="172">
        <v>1</v>
      </c>
      <c r="BF10" s="172">
        <v>82</v>
      </c>
      <c r="BG10" s="174"/>
      <c r="BH10" s="21"/>
      <c r="BI10" s="88"/>
      <c r="BJ10" s="171"/>
      <c r="BK10" s="172"/>
      <c r="BL10" s="47"/>
      <c r="BM10" s="236"/>
      <c r="BN10" s="237"/>
      <c r="BO10" s="238"/>
      <c r="BP10" s="239"/>
      <c r="BQ10" s="240"/>
      <c r="BR10" s="241"/>
      <c r="BS10" s="236"/>
      <c r="BT10" s="237"/>
      <c r="BU10" s="405"/>
      <c r="BV10" s="406"/>
      <c r="BW10" s="240"/>
      <c r="BX10" s="241"/>
      <c r="BY10" s="243"/>
      <c r="BZ10" s="244"/>
      <c r="CA10" s="245"/>
      <c r="CB10" s="246"/>
      <c r="CC10" s="247"/>
      <c r="CD10" s="248"/>
      <c r="CE10" s="243"/>
      <c r="CF10" s="244"/>
      <c r="CG10" s="245"/>
      <c r="CH10" s="246"/>
      <c r="CI10" s="247"/>
      <c r="CJ10" s="248"/>
      <c r="CK10" s="243"/>
      <c r="CL10" s="244"/>
      <c r="CM10" s="245"/>
      <c r="CN10" s="246"/>
      <c r="CO10" s="247"/>
      <c r="CP10" s="248"/>
      <c r="CQ10" s="243"/>
      <c r="CR10" s="244"/>
      <c r="CS10" s="245"/>
      <c r="CT10" s="246"/>
      <c r="CU10" s="247"/>
      <c r="CV10" s="248"/>
      <c r="CW10" s="243"/>
      <c r="CX10" s="244"/>
      <c r="CY10" s="245"/>
      <c r="CZ10" s="246"/>
      <c r="DA10" s="247"/>
      <c r="DB10" s="248"/>
      <c r="DC10" s="243"/>
      <c r="DD10" s="244"/>
      <c r="DE10" s="245"/>
      <c r="DF10" s="246"/>
      <c r="DG10" s="247"/>
      <c r="DH10" s="248"/>
      <c r="DI10" s="374"/>
      <c r="DJ10" s="375"/>
      <c r="DK10" s="376"/>
      <c r="DL10" s="391"/>
      <c r="DM10" s="392"/>
      <c r="DN10" s="397"/>
      <c r="DO10" s="246"/>
      <c r="DP10" s="247"/>
      <c r="DQ10" s="248"/>
      <c r="DR10" s="394"/>
      <c r="DS10" s="395"/>
      <c r="DT10" s="398"/>
      <c r="DU10" s="258"/>
      <c r="DV10" s="259"/>
      <c r="DW10" s="433"/>
      <c r="DX10" s="442"/>
      <c r="DY10" s="443"/>
      <c r="DZ10" s="447"/>
      <c r="EA10" s="258"/>
      <c r="EB10" s="259"/>
      <c r="EC10" s="433"/>
      <c r="ED10" s="442"/>
      <c r="EE10" s="443"/>
      <c r="EF10" s="447"/>
      <c r="EG10" s="258"/>
      <c r="EH10" s="259"/>
      <c r="EI10" s="260"/>
      <c r="EJ10" s="544"/>
      <c r="EK10" s="443"/>
      <c r="EL10" s="447"/>
      <c r="EM10" s="549"/>
      <c r="EN10" s="550"/>
      <c r="EO10" s="554"/>
      <c r="EP10" s="458">
        <f>E10++H10+K10+N10+Q10+T10+W10+Z10+AC10+AF10+AI10+AL10+AO10+AR10+AU10+AX10+BA10+BD10+BG10+BJ10+BM10+BP10+BS10+BV10+BY10+CB10+CE10+CH10+CK10+CN10+CQ10+CT10+CW10+CZ10+DI10+DC10+DF10+DO10+DR10+DL10+DU10+DX10+EA10+ED10+EG10+EJ10+EM10</f>
        <v>177</v>
      </c>
      <c r="EQ10" s="408">
        <f>F10++I10+L10+O10+R10+U10+X10+AA10+AD10+AG10+AJ10+AM10+AP10+AS10+AV10+AY10+BB10+BE10+BH10+BK10+BN10+BQ10+BT10+BW10+BZ10+CC10+CF10+CI10+CL10+CO10+CR10+CU10+CX10+DA10+DJ10+DD10+DG10+DP10+DS10+DM10+DV10+DY10+EB10+EE10+EH10+EK10+EN10</f>
        <v>43</v>
      </c>
      <c r="ER10" s="408">
        <f>G10++J10+M10+P10+S10+V10+Y10+AB10+AE10+AH10+AK10+AN10+AQ10+AT10+AW10+AZ10+BC10+BF10+BI10+BL10+BO10+BR10+BU10+BX10+CA10+CD10+CG10+CJ10+CM10+CP10+CS10+CV10+CY10+DB10+DK10+DE10+DH10+DQ10+DT10+DN10+DW10+DZ10+EC10+EF10+EI10+EL10+EO10</f>
        <v>12240</v>
      </c>
      <c r="ES10" s="411">
        <f>ER10/EP10</f>
        <v>69.15254237288136</v>
      </c>
      <c r="ET10" s="556">
        <f>H10+N10+T10+Z10+AF10+AL10+AR10+AX10+BD10+BJ10+BP10+BV10+CB10+CH10+CN10+CT10+CZ10+DF10+DO10+DU10+EA10+EG10+EM10</f>
        <v>15</v>
      </c>
      <c r="EU10" s="414">
        <f>I10+O10+U10+AA10+AG10+AM10+AS10+AY10+BE10+BK10+BQ10+BW10+CC10+CI10+CO10+CU10+DA10+DG10+DP10+DV10+EB10+EH10+EN10</f>
        <v>8</v>
      </c>
      <c r="EV10" s="416">
        <f>E10+K10+Q10+W10+AC10+AO10+AU10+BA10+BG10+BM10+BS10+DI10+DR10+DX10+ED10+EJ10</f>
        <v>134</v>
      </c>
      <c r="EW10" s="409">
        <f>F10+L10+R10+X10+AD10+AP10+AV10+BB10+BH10+BN10+BT10+DJ10+DS10+DY10+EE10+EK10</f>
        <v>33</v>
      </c>
      <c r="EX10" s="417">
        <f>G10+M10+S10+Y10+AE10+AQ10+AW10+BC10+BI10+BO10+BU10+DK10+DT10+DZ10+EF10+EL10</f>
        <v>9444</v>
      </c>
      <c r="EY10" s="415">
        <f>BY10+AI10+CE10+CK10+CQ10+CW10+DC10+DL10</f>
        <v>28</v>
      </c>
      <c r="EZ10" s="410">
        <f>BZ10+AJ10+CF10+CL10+CR10+CX10+DD10+DM10</f>
        <v>2</v>
      </c>
      <c r="FA10" s="413">
        <f>CA10+AK10+CG10+CM10+CS10+CY10+DE10+DN10</f>
        <v>1755</v>
      </c>
      <c r="FB10" s="226">
        <f>ER10/EQ10</f>
        <v>284.6511627906977</v>
      </c>
      <c r="FC10" s="226">
        <f>FA10/EZ10</f>
        <v>877.5</v>
      </c>
      <c r="FD10" s="227">
        <f>EQ10/EP10</f>
        <v>0.24293785310734464</v>
      </c>
      <c r="FE10" s="227">
        <f>EZ10/EY10</f>
        <v>0.07142857142857142</v>
      </c>
    </row>
    <row r="11" spans="1:161" ht="9.75" customHeight="1">
      <c r="A11" s="119">
        <v>7</v>
      </c>
      <c r="B11" s="129"/>
      <c r="C11" s="85" t="s">
        <v>116</v>
      </c>
      <c r="D11" s="68" t="s">
        <v>70</v>
      </c>
      <c r="E11" s="263"/>
      <c r="F11" s="87"/>
      <c r="G11" s="86"/>
      <c r="H11" s="175"/>
      <c r="I11" s="172"/>
      <c r="J11" s="39"/>
      <c r="K11" s="263"/>
      <c r="L11" s="87"/>
      <c r="M11" s="86"/>
      <c r="N11" s="175"/>
      <c r="O11" s="172"/>
      <c r="P11" s="39"/>
      <c r="Q11" s="228">
        <v>29</v>
      </c>
      <c r="R11" s="21">
        <v>6</v>
      </c>
      <c r="S11" s="21">
        <v>2236</v>
      </c>
      <c r="T11" s="172">
        <v>2</v>
      </c>
      <c r="U11" s="172"/>
      <c r="V11" s="47">
        <v>180</v>
      </c>
      <c r="W11" s="174">
        <v>29</v>
      </c>
      <c r="X11" s="21">
        <v>3</v>
      </c>
      <c r="Y11" s="21">
        <v>2471</v>
      </c>
      <c r="Z11" s="172">
        <v>6</v>
      </c>
      <c r="AA11" s="172">
        <v>1</v>
      </c>
      <c r="AB11" s="39">
        <v>477</v>
      </c>
      <c r="AC11" s="228">
        <v>29</v>
      </c>
      <c r="AD11" s="21">
        <v>5</v>
      </c>
      <c r="AE11" s="21">
        <v>2378</v>
      </c>
      <c r="AF11" s="172">
        <v>3</v>
      </c>
      <c r="AG11" s="172"/>
      <c r="AH11" s="47">
        <v>242</v>
      </c>
      <c r="AI11" s="229">
        <v>29</v>
      </c>
      <c r="AJ11" s="84">
        <v>5</v>
      </c>
      <c r="AK11" s="84">
        <v>2447</v>
      </c>
      <c r="AL11" s="172">
        <v>1</v>
      </c>
      <c r="AM11" s="172"/>
      <c r="AN11" s="39">
        <v>90</v>
      </c>
      <c r="AO11" s="228">
        <v>29</v>
      </c>
      <c r="AP11" s="21">
        <v>6</v>
      </c>
      <c r="AQ11" s="21">
        <v>2219</v>
      </c>
      <c r="AR11" s="172">
        <v>1</v>
      </c>
      <c r="AS11" s="172"/>
      <c r="AT11" s="47">
        <v>90</v>
      </c>
      <c r="AU11" s="174"/>
      <c r="AV11" s="21"/>
      <c r="AW11" s="21"/>
      <c r="AX11" s="172"/>
      <c r="AY11" s="172"/>
      <c r="AZ11" s="39"/>
      <c r="BA11" s="174"/>
      <c r="BB11" s="21"/>
      <c r="BC11" s="88"/>
      <c r="BD11" s="171"/>
      <c r="BE11" s="172"/>
      <c r="BF11" s="172"/>
      <c r="BG11" s="174"/>
      <c r="BH11" s="21"/>
      <c r="BI11" s="88"/>
      <c r="BJ11" s="171"/>
      <c r="BK11" s="172"/>
      <c r="BL11" s="47"/>
      <c r="BM11" s="174"/>
      <c r="BN11" s="21"/>
      <c r="BO11" s="88"/>
      <c r="BP11" s="171"/>
      <c r="BQ11" s="172"/>
      <c r="BR11" s="47"/>
      <c r="BS11" s="174"/>
      <c r="BT11" s="21"/>
      <c r="BU11" s="83"/>
      <c r="BV11" s="175"/>
      <c r="BW11" s="172"/>
      <c r="BX11" s="47"/>
      <c r="BY11" s="202"/>
      <c r="BZ11" s="203"/>
      <c r="CA11" s="204"/>
      <c r="CB11" s="170"/>
      <c r="CC11" s="100"/>
      <c r="CD11" s="48"/>
      <c r="CE11" s="202"/>
      <c r="CF11" s="203"/>
      <c r="CG11" s="204"/>
      <c r="CH11" s="170"/>
      <c r="CI11" s="100"/>
      <c r="CJ11" s="48"/>
      <c r="CK11" s="202"/>
      <c r="CL11" s="203"/>
      <c r="CM11" s="204"/>
      <c r="CN11" s="170"/>
      <c r="CO11" s="100"/>
      <c r="CP11" s="48"/>
      <c r="CQ11" s="202"/>
      <c r="CR11" s="203"/>
      <c r="CS11" s="204"/>
      <c r="CT11" s="170"/>
      <c r="CU11" s="100"/>
      <c r="CV11" s="48"/>
      <c r="CW11" s="202"/>
      <c r="CX11" s="203"/>
      <c r="CY11" s="204"/>
      <c r="CZ11" s="170"/>
      <c r="DA11" s="100"/>
      <c r="DB11" s="48"/>
      <c r="DC11" s="202"/>
      <c r="DD11" s="203"/>
      <c r="DE11" s="204"/>
      <c r="DF11" s="170"/>
      <c r="DG11" s="100"/>
      <c r="DH11" s="48"/>
      <c r="DI11" s="368"/>
      <c r="DJ11" s="369"/>
      <c r="DK11" s="370"/>
      <c r="DL11" s="391"/>
      <c r="DM11" s="392"/>
      <c r="DN11" s="397"/>
      <c r="DO11" s="170"/>
      <c r="DP11" s="100"/>
      <c r="DQ11" s="48"/>
      <c r="DR11" s="394"/>
      <c r="DS11" s="395"/>
      <c r="DT11" s="398"/>
      <c r="DU11" s="258"/>
      <c r="DV11" s="259"/>
      <c r="DW11" s="433"/>
      <c r="DX11" s="442"/>
      <c r="DY11" s="443"/>
      <c r="DZ11" s="447"/>
      <c r="EA11" s="258"/>
      <c r="EB11" s="259"/>
      <c r="EC11" s="433"/>
      <c r="ED11" s="442"/>
      <c r="EE11" s="443"/>
      <c r="EF11" s="447"/>
      <c r="EG11" s="258"/>
      <c r="EH11" s="259"/>
      <c r="EI11" s="260"/>
      <c r="EJ11" s="544"/>
      <c r="EK11" s="443"/>
      <c r="EL11" s="447"/>
      <c r="EM11" s="549"/>
      <c r="EN11" s="550"/>
      <c r="EO11" s="554"/>
      <c r="EP11" s="458">
        <f>E11++H11+K11+N11+Q11+T11+W11+Z11+AC11+AF11+AI11+AL11+AO11+AR11+AU11+AX11+BA11+BD11+BG11+BJ11+BM11+BP11+BS11+BV11+BY11+CB11+CE11+CH11+CK11+CN11+CQ11+CT11+CW11+CZ11+DI11+DC11+DF11+DO11+DR11+DL11+DU11+DX11+EA11+ED11+EG11+EJ11+EM11</f>
        <v>158</v>
      </c>
      <c r="EQ11" s="408">
        <f>F11++I11+L11+O11+R11+U11+X11+AA11+AD11+AG11+AJ11+AM11+AP11+AS11+AV11+AY11+BB11+BE11+BH11+BK11+BN11+BQ11+BT11+BW11+BZ11+CC11+CF11+CI11+CL11+CO11+CR11+CU11+CX11+DA11+DJ11+DD11+DG11+DP11+DS11+DM11+DV11+DY11+EB11+EE11+EH11+EK11+EN11</f>
        <v>26</v>
      </c>
      <c r="ER11" s="408">
        <f>G11++J11+M11+P11+S11+V11+Y11+AB11+AE11+AH11+AK11+AN11+AQ11+AT11+AW11+AZ11+BC11+BF11+BI11+BL11+BO11+BR11+BU11+BX11+CA11+CD11+CG11+CJ11+CM11+CP11+CS11+CV11+CY11+DB11+DK11+DE11+DH11+DQ11+DT11+DN11+DW11+DZ11+EC11+EF11+EI11+EL11+EO11</f>
        <v>12830</v>
      </c>
      <c r="ES11" s="411">
        <f>ER11/EP11</f>
        <v>81.20253164556962</v>
      </c>
      <c r="ET11" s="556">
        <f>H11+N11+T11+Z11+AF11+AL11+AR11+AX11+BD11+BJ11+BP11+BV11+CB11+CH11+CN11+CT11+CZ11+DF11+DO11+DU11+EA11+EG11+EM11</f>
        <v>13</v>
      </c>
      <c r="EU11" s="414">
        <f>I11+O11+U11+AA11+AG11+AM11+AS11+AY11+BE11+BK11+BQ11+BW11+CC11+CI11+CO11+CU11+DA11+DG11+DP11+DV11+EB11+EH11+EN11</f>
        <v>1</v>
      </c>
      <c r="EV11" s="416">
        <f>E11+K11+Q11+W11+AC11+AO11+AU11+BA11+BG11+BM11+BS11+DI11+DR11+DX11+ED11+EJ11</f>
        <v>116</v>
      </c>
      <c r="EW11" s="409">
        <f>F11+L11+R11+X11+AD11+AP11+AV11+BB11+BH11+BN11+BT11+DJ11+DS11+DY11+EE11+EK11</f>
        <v>20</v>
      </c>
      <c r="EX11" s="417">
        <f>G11+M11+S11+Y11+AE11+AQ11+AW11+BC11+BI11+BO11+BU11+DK11+DT11+DZ11+EF11+EL11</f>
        <v>9304</v>
      </c>
      <c r="EY11" s="415">
        <f>BY11+AI11+CE11+CK11+CQ11+CW11+DC11+DL11</f>
        <v>29</v>
      </c>
      <c r="EZ11" s="410">
        <f>BZ11+AJ11+CF11+CL11+CR11+CX11+DD11+DM11</f>
        <v>5</v>
      </c>
      <c r="FA11" s="413">
        <f>CA11+AK11+CG11+CM11+CS11+CY11+DE11+DN11</f>
        <v>2447</v>
      </c>
      <c r="FB11" s="226">
        <f>ER11/EQ11</f>
        <v>493.46153846153845</v>
      </c>
      <c r="FC11" s="226">
        <f>FA11/EZ11</f>
        <v>489.4</v>
      </c>
      <c r="FD11" s="227">
        <f>EQ11/EP11</f>
        <v>0.16455696202531644</v>
      </c>
      <c r="FE11" s="227">
        <f>EZ11/EY11</f>
        <v>0.1724137931034483</v>
      </c>
    </row>
    <row r="12" spans="1:161" ht="9.75" customHeight="1">
      <c r="A12" s="75">
        <v>8</v>
      </c>
      <c r="B12" s="129"/>
      <c r="C12" s="85" t="s">
        <v>116</v>
      </c>
      <c r="D12" s="68" t="s">
        <v>61</v>
      </c>
      <c r="E12" s="263"/>
      <c r="F12" s="87"/>
      <c r="G12" s="86"/>
      <c r="H12" s="175"/>
      <c r="I12" s="172"/>
      <c r="J12" s="39"/>
      <c r="K12" s="263"/>
      <c r="L12" s="87"/>
      <c r="M12" s="86"/>
      <c r="N12" s="175"/>
      <c r="O12" s="172"/>
      <c r="P12" s="39"/>
      <c r="Q12" s="263">
        <v>2</v>
      </c>
      <c r="R12" s="87"/>
      <c r="S12" s="87">
        <v>18</v>
      </c>
      <c r="T12" s="172"/>
      <c r="U12" s="172"/>
      <c r="V12" s="47"/>
      <c r="W12" s="174"/>
      <c r="X12" s="21"/>
      <c r="Y12" s="21"/>
      <c r="Z12" s="172"/>
      <c r="AA12" s="172"/>
      <c r="AB12" s="39"/>
      <c r="AC12" s="228">
        <v>20</v>
      </c>
      <c r="AD12" s="21">
        <v>4</v>
      </c>
      <c r="AE12" s="21">
        <v>1690</v>
      </c>
      <c r="AF12" s="172"/>
      <c r="AG12" s="172"/>
      <c r="AH12" s="47"/>
      <c r="AI12" s="229">
        <v>27</v>
      </c>
      <c r="AJ12" s="84">
        <v>2</v>
      </c>
      <c r="AK12" s="84">
        <v>2113</v>
      </c>
      <c r="AL12" s="172">
        <v>1</v>
      </c>
      <c r="AM12" s="172"/>
      <c r="AN12" s="39">
        <v>90</v>
      </c>
      <c r="AO12" s="228">
        <v>27</v>
      </c>
      <c r="AP12" s="21">
        <v>4</v>
      </c>
      <c r="AQ12" s="21">
        <v>2370</v>
      </c>
      <c r="AR12" s="172">
        <v>2</v>
      </c>
      <c r="AS12" s="172">
        <v>1</v>
      </c>
      <c r="AT12" s="47">
        <v>180</v>
      </c>
      <c r="AU12" s="230">
        <v>21</v>
      </c>
      <c r="AV12" s="231">
        <v>0</v>
      </c>
      <c r="AW12" s="231">
        <v>1664</v>
      </c>
      <c r="AX12" s="172">
        <v>3</v>
      </c>
      <c r="AY12" s="172">
        <v>1</v>
      </c>
      <c r="AZ12" s="39">
        <v>270</v>
      </c>
      <c r="BA12" s="230">
        <v>26</v>
      </c>
      <c r="BB12" s="231">
        <v>0</v>
      </c>
      <c r="BC12" s="232">
        <v>1630</v>
      </c>
      <c r="BD12" s="171">
        <v>3</v>
      </c>
      <c r="BE12" s="172"/>
      <c r="BF12" s="172">
        <v>85</v>
      </c>
      <c r="BG12" s="233">
        <v>9</v>
      </c>
      <c r="BH12" s="234"/>
      <c r="BI12" s="235">
        <v>470</v>
      </c>
      <c r="BJ12" s="171">
        <v>2</v>
      </c>
      <c r="BK12" s="172"/>
      <c r="BL12" s="47">
        <v>135</v>
      </c>
      <c r="BM12" s="236"/>
      <c r="BN12" s="237"/>
      <c r="BO12" s="238"/>
      <c r="BP12" s="239"/>
      <c r="BQ12" s="240"/>
      <c r="BR12" s="241"/>
      <c r="BS12" s="236"/>
      <c r="BT12" s="237"/>
      <c r="BU12" s="405"/>
      <c r="BV12" s="406"/>
      <c r="BW12" s="240"/>
      <c r="BX12" s="241"/>
      <c r="BY12" s="243"/>
      <c r="BZ12" s="244"/>
      <c r="CA12" s="204"/>
      <c r="CB12" s="246"/>
      <c r="CC12" s="247"/>
      <c r="CD12" s="248"/>
      <c r="CE12" s="243"/>
      <c r="CF12" s="244"/>
      <c r="CG12" s="204"/>
      <c r="CH12" s="246"/>
      <c r="CI12" s="247"/>
      <c r="CJ12" s="248"/>
      <c r="CK12" s="243"/>
      <c r="CL12" s="244"/>
      <c r="CM12" s="204"/>
      <c r="CN12" s="246"/>
      <c r="CO12" s="247"/>
      <c r="CP12" s="248"/>
      <c r="CQ12" s="243"/>
      <c r="CR12" s="244"/>
      <c r="CS12" s="204"/>
      <c r="CT12" s="246"/>
      <c r="CU12" s="247"/>
      <c r="CV12" s="248"/>
      <c r="CW12" s="202"/>
      <c r="CX12" s="203"/>
      <c r="CY12" s="204"/>
      <c r="CZ12" s="246"/>
      <c r="DA12" s="247"/>
      <c r="DB12" s="248"/>
      <c r="DC12" s="202"/>
      <c r="DD12" s="203"/>
      <c r="DE12" s="204"/>
      <c r="DF12" s="246"/>
      <c r="DG12" s="247"/>
      <c r="DH12" s="248"/>
      <c r="DI12" s="368"/>
      <c r="DJ12" s="369"/>
      <c r="DK12" s="370"/>
      <c r="DL12" s="391"/>
      <c r="DM12" s="392"/>
      <c r="DN12" s="397"/>
      <c r="DO12" s="246"/>
      <c r="DP12" s="247"/>
      <c r="DQ12" s="248"/>
      <c r="DR12" s="394"/>
      <c r="DS12" s="395"/>
      <c r="DT12" s="398"/>
      <c r="DU12" s="258"/>
      <c r="DV12" s="259"/>
      <c r="DW12" s="433"/>
      <c r="DX12" s="442"/>
      <c r="DY12" s="443"/>
      <c r="DZ12" s="447"/>
      <c r="EA12" s="258"/>
      <c r="EB12" s="259"/>
      <c r="EC12" s="433"/>
      <c r="ED12" s="442"/>
      <c r="EE12" s="443"/>
      <c r="EF12" s="447"/>
      <c r="EG12" s="258"/>
      <c r="EH12" s="259"/>
      <c r="EI12" s="260"/>
      <c r="EJ12" s="544"/>
      <c r="EK12" s="443"/>
      <c r="EL12" s="447"/>
      <c r="EM12" s="549"/>
      <c r="EN12" s="550"/>
      <c r="EO12" s="554"/>
      <c r="EP12" s="458">
        <f>E12++H12+K12+N12+Q12+T12+W12+Z12+AC12+AF12+AI12+AL12+AO12+AR12+AU12+AX12+BA12+BD12+BG12+BJ12+BM12+BP12+BS12+BV12+BY12+CB12+CE12+CH12+CK12+CN12+CQ12+CT12+CW12+CZ12+DI12+DC12+DF12+DO12+DR12+DL12+DU12+DX12+EA12+ED12+EG12+EJ12+EM12</f>
        <v>143</v>
      </c>
      <c r="EQ12" s="408">
        <f>F12++I12+L12+O12+R12+U12+X12+AA12+AD12+AG12+AJ12+AM12+AP12+AS12+AV12+AY12+BB12+BE12+BH12+BK12+BN12+BQ12+BT12+BW12+BZ12+CC12+CF12+CI12+CL12+CO12+CR12+CU12+CX12+DA12+DJ12+DD12+DG12+DP12+DS12+DM12+DV12+DY12+EB12+EE12+EH12+EK12+EN12</f>
        <v>12</v>
      </c>
      <c r="ER12" s="408">
        <f>G12++J12+M12+P12+S12+V12+Y12+AB12+AE12+AH12+AK12+AN12+AQ12+AT12+AW12+AZ12+BC12+BF12+BI12+BL12+BO12+BR12+BU12+BX12+CA12+CD12+CG12+CJ12+CM12+CP12+CS12+CV12+CY12+DB12+DK12+DE12+DH12+DQ12+DT12+DN12+DW12+DZ12+EC12+EF12+EI12+EL12+EO12</f>
        <v>10715</v>
      </c>
      <c r="ES12" s="411">
        <f>ER12/EP12</f>
        <v>74.93006993006993</v>
      </c>
      <c r="ET12" s="556">
        <f>H12+N12+T12+Z12+AF12+AL12+AR12+AX12+BD12+BJ12+BP12+BV12+CB12+CH12+CN12+CT12+CZ12+DF12+DO12+DU12+EA12+EG12+EM12</f>
        <v>11</v>
      </c>
      <c r="EU12" s="414">
        <f>I12+O12+U12+AA12+AG12+AM12+AS12+AY12+BE12+BK12+BQ12+BW12+CC12+CI12+CO12+CU12+DA12+DG12+DP12+DV12+EB12+EH12+EN12</f>
        <v>2</v>
      </c>
      <c r="EV12" s="416">
        <f>E12+K12+Q12+W12+AC12+AO12+AU12+BA12+BG12+BM12+BS12+DI12+DR12+DX12+ED12+EJ12</f>
        <v>105</v>
      </c>
      <c r="EW12" s="409">
        <f>F12+L12+R12+X12+AD12+AP12+AV12+BB12+BH12+BN12+BT12+DJ12+DS12+DY12+EE12+EK12</f>
        <v>8</v>
      </c>
      <c r="EX12" s="417">
        <f>G12+M12+S12+Y12+AE12+AQ12+AW12+BC12+BI12+BO12+BU12+DK12+DT12+DZ12+EF12+EL12</f>
        <v>7842</v>
      </c>
      <c r="EY12" s="415">
        <f>BY12+AI12+CE12+CK12+CQ12+CW12+DC12+DL12</f>
        <v>27</v>
      </c>
      <c r="EZ12" s="410">
        <f>BZ12+AJ12+CF12+CL12+CR12+CX12+DD12+DM12</f>
        <v>2</v>
      </c>
      <c r="FA12" s="413">
        <f>CA12+AK12+CG12+CM12+CS12+CY12+DE12+DN12</f>
        <v>2113</v>
      </c>
      <c r="FB12" s="226">
        <f>ER12/EQ12</f>
        <v>892.9166666666666</v>
      </c>
      <c r="FC12" s="226">
        <f>FA12/EZ12</f>
        <v>1056.5</v>
      </c>
      <c r="FD12" s="227">
        <f>EQ12/EP12</f>
        <v>0.08391608391608392</v>
      </c>
      <c r="FE12" s="227">
        <f>EZ12/EY12</f>
        <v>0.07407407407407407</v>
      </c>
    </row>
    <row r="13" spans="1:161" ht="9.75" customHeight="1">
      <c r="A13" s="119">
        <v>9</v>
      </c>
      <c r="B13" s="129"/>
      <c r="C13" s="85" t="s">
        <v>116</v>
      </c>
      <c r="D13" s="68" t="s">
        <v>53</v>
      </c>
      <c r="E13" s="228">
        <v>12</v>
      </c>
      <c r="F13" s="21"/>
      <c r="G13" s="83">
        <v>307</v>
      </c>
      <c r="H13" s="175"/>
      <c r="I13" s="172"/>
      <c r="J13" s="39"/>
      <c r="K13" s="228">
        <v>16</v>
      </c>
      <c r="L13" s="21"/>
      <c r="M13" s="83">
        <v>665</v>
      </c>
      <c r="N13" s="175">
        <v>1</v>
      </c>
      <c r="O13" s="172"/>
      <c r="P13" s="39">
        <v>63</v>
      </c>
      <c r="Q13" s="228">
        <v>11</v>
      </c>
      <c r="R13" s="21">
        <v>1</v>
      </c>
      <c r="S13" s="21">
        <v>388</v>
      </c>
      <c r="T13" s="172"/>
      <c r="U13" s="172"/>
      <c r="V13" s="47"/>
      <c r="W13" s="174">
        <v>22</v>
      </c>
      <c r="X13" s="21">
        <v>3</v>
      </c>
      <c r="Y13" s="21">
        <v>1070</v>
      </c>
      <c r="Z13" s="172">
        <v>4</v>
      </c>
      <c r="AA13" s="172"/>
      <c r="AB13" s="39">
        <v>327</v>
      </c>
      <c r="AC13" s="228">
        <v>22</v>
      </c>
      <c r="AD13" s="21">
        <v>2</v>
      </c>
      <c r="AE13" s="21">
        <v>1510</v>
      </c>
      <c r="AF13" s="172">
        <v>3</v>
      </c>
      <c r="AG13" s="172"/>
      <c r="AH13" s="47">
        <v>250</v>
      </c>
      <c r="AI13" s="348">
        <v>28</v>
      </c>
      <c r="AJ13" s="84"/>
      <c r="AK13" s="84">
        <v>1731</v>
      </c>
      <c r="AL13" s="172">
        <v>2</v>
      </c>
      <c r="AM13" s="172"/>
      <c r="AN13" s="39">
        <v>180</v>
      </c>
      <c r="AO13" s="228">
        <v>17</v>
      </c>
      <c r="AP13" s="21">
        <v>1</v>
      </c>
      <c r="AQ13" s="21">
        <v>944</v>
      </c>
      <c r="AR13" s="172">
        <v>1</v>
      </c>
      <c r="AS13" s="172"/>
      <c r="AT13" s="47">
        <v>31</v>
      </c>
      <c r="AU13" s="174"/>
      <c r="AV13" s="21"/>
      <c r="AW13" s="21"/>
      <c r="AX13" s="172"/>
      <c r="AY13" s="172"/>
      <c r="AZ13" s="39"/>
      <c r="BA13" s="174"/>
      <c r="BB13" s="21"/>
      <c r="BC13" s="88"/>
      <c r="BD13" s="171"/>
      <c r="BE13" s="172"/>
      <c r="BF13" s="172"/>
      <c r="BG13" s="174"/>
      <c r="BH13" s="21"/>
      <c r="BI13" s="88"/>
      <c r="BJ13" s="171"/>
      <c r="BK13" s="172"/>
      <c r="BL13" s="47"/>
      <c r="BM13" s="174"/>
      <c r="BN13" s="21"/>
      <c r="BO13" s="88"/>
      <c r="BP13" s="171"/>
      <c r="BQ13" s="172"/>
      <c r="BR13" s="47"/>
      <c r="BS13" s="174"/>
      <c r="BT13" s="21"/>
      <c r="BU13" s="83"/>
      <c r="BV13" s="175"/>
      <c r="BW13" s="172"/>
      <c r="BX13" s="47"/>
      <c r="BY13" s="202"/>
      <c r="BZ13" s="203"/>
      <c r="CA13" s="204"/>
      <c r="CB13" s="170"/>
      <c r="CC13" s="100"/>
      <c r="CD13" s="48"/>
      <c r="CE13" s="202"/>
      <c r="CF13" s="203"/>
      <c r="CG13" s="204"/>
      <c r="CH13" s="258"/>
      <c r="CI13" s="100"/>
      <c r="CJ13" s="48"/>
      <c r="CK13" s="202"/>
      <c r="CL13" s="203"/>
      <c r="CM13" s="204"/>
      <c r="CN13" s="258"/>
      <c r="CO13" s="100"/>
      <c r="CP13" s="48"/>
      <c r="CQ13" s="202"/>
      <c r="CR13" s="203"/>
      <c r="CS13" s="204"/>
      <c r="CT13" s="258"/>
      <c r="CU13" s="100"/>
      <c r="CV13" s="48"/>
      <c r="CW13" s="202"/>
      <c r="CX13" s="203"/>
      <c r="CY13" s="204"/>
      <c r="CZ13" s="258"/>
      <c r="DA13" s="100"/>
      <c r="DB13" s="48"/>
      <c r="DC13" s="202"/>
      <c r="DD13" s="203"/>
      <c r="DE13" s="204"/>
      <c r="DF13" s="258"/>
      <c r="DG13" s="100"/>
      <c r="DH13" s="48"/>
      <c r="DI13" s="368"/>
      <c r="DJ13" s="369"/>
      <c r="DK13" s="370"/>
      <c r="DL13" s="391"/>
      <c r="DM13" s="392"/>
      <c r="DN13" s="397"/>
      <c r="DO13" s="258"/>
      <c r="DP13" s="100"/>
      <c r="DQ13" s="48"/>
      <c r="DR13" s="394"/>
      <c r="DS13" s="395"/>
      <c r="DT13" s="398"/>
      <c r="DU13" s="258"/>
      <c r="DV13" s="259"/>
      <c r="DW13" s="433"/>
      <c r="DX13" s="442"/>
      <c r="DY13" s="443"/>
      <c r="DZ13" s="447"/>
      <c r="EA13" s="258"/>
      <c r="EB13" s="259"/>
      <c r="EC13" s="433"/>
      <c r="ED13" s="442"/>
      <c r="EE13" s="443"/>
      <c r="EF13" s="447"/>
      <c r="EG13" s="258"/>
      <c r="EH13" s="259"/>
      <c r="EI13" s="260"/>
      <c r="EJ13" s="544"/>
      <c r="EK13" s="443"/>
      <c r="EL13" s="447"/>
      <c r="EM13" s="549"/>
      <c r="EN13" s="550"/>
      <c r="EO13" s="554"/>
      <c r="EP13" s="458">
        <f>E13++H13+K13+N13+Q13+T13+W13+Z13+AC13+AF13+AI13+AL13+AO13+AR13+AU13+AX13+BA13+BD13+BG13+BJ13+BM13+BP13+BS13+BV13+BY13+CB13+CE13+CH13+CK13+CN13+CQ13+CT13+CW13+CZ13+DI13+DC13+DF13+DO13+DR13+DL13+DU13+DX13+EA13+ED13+EG13+EJ13+EM13</f>
        <v>139</v>
      </c>
      <c r="EQ13" s="408">
        <f>F13++I13+L13+O13+R13+U13+X13+AA13+AD13+AG13+AJ13+AM13+AP13+AS13+AV13+AY13+BB13+BE13+BH13+BK13+BN13+BQ13+BT13+BW13+BZ13+CC13+CF13+CI13+CL13+CO13+CR13+CU13+CX13+DA13+DJ13+DD13+DG13+DP13+DS13+DM13+DV13+DY13+EB13+EE13+EH13+EK13+EN13</f>
        <v>7</v>
      </c>
      <c r="ER13" s="408">
        <f>G13++J13+M13+P13+S13+V13+Y13+AB13+AE13+AH13+AK13+AN13+AQ13+AT13+AW13+AZ13+BC13+BF13+BI13+BL13+BO13+BR13+BU13+BX13+CA13+CD13+CG13+CJ13+CM13+CP13+CS13+CV13+CY13+DB13+DK13+DE13+DH13+DQ13+DT13+DN13+DW13+DZ13+EC13+EF13+EI13+EL13+EO13</f>
        <v>7466</v>
      </c>
      <c r="ES13" s="411">
        <f>ER13/EP13</f>
        <v>53.71223021582734</v>
      </c>
      <c r="ET13" s="556">
        <f>H13+N13+T13+Z13+AF13+AL13+AR13+AX13+BD13+BJ13+BP13+BV13+CB13+CH13+CN13+CT13+CZ13+DF13+DO13+DU13+EA13+EG13+EM13</f>
        <v>11</v>
      </c>
      <c r="EU13" s="414">
        <f>I13+O13+U13+AA13+AG13+AM13+AS13+AY13+BE13+BK13+BQ13+BW13+CC13+CI13+CO13+CU13+DA13+DG13+DP13+DV13+EB13+EH13+EN13</f>
        <v>0</v>
      </c>
      <c r="EV13" s="416">
        <f>E13+K13+Q13+W13+AC13+AO13+AU13+BA13+BG13+BM13+BS13+DI13+DR13+DX13+ED13+EJ13</f>
        <v>100</v>
      </c>
      <c r="EW13" s="409">
        <f>F13+L13+R13+X13+AD13+AP13+AV13+BB13+BH13+BN13+BT13+DJ13+DS13+DY13+EE13+EK13</f>
        <v>7</v>
      </c>
      <c r="EX13" s="417">
        <f>G13+M13+S13+Y13+AE13+AQ13+AW13+BC13+BI13+BO13+BU13+DK13+DT13+DZ13+EF13+EL13</f>
        <v>4884</v>
      </c>
      <c r="EY13" s="415">
        <f>BY13+AI13+CE13+CK13+CQ13+CW13+DC13+DL13</f>
        <v>28</v>
      </c>
      <c r="EZ13" s="410">
        <f>BZ13+AJ13+CF13+CL13+CR13+CX13+DD13+DM13</f>
        <v>0</v>
      </c>
      <c r="FA13" s="413">
        <f>CA13+AK13+CG13+CM13+CS13+CY13+DE13+DN13</f>
        <v>1731</v>
      </c>
      <c r="FB13" s="226">
        <f>ER13/EQ13</f>
        <v>1066.5714285714287</v>
      </c>
      <c r="FC13" s="226" t="e">
        <f>FA13/EZ13</f>
        <v>#DIV/0!</v>
      </c>
      <c r="FD13" s="227">
        <f>EQ13/EP13</f>
        <v>0.050359712230215826</v>
      </c>
      <c r="FE13" s="227">
        <f>EZ13/EY13</f>
        <v>0</v>
      </c>
    </row>
    <row r="14" spans="1:161" ht="9.75" customHeight="1">
      <c r="A14" s="75">
        <v>10</v>
      </c>
      <c r="B14" s="129"/>
      <c r="C14" s="85" t="s">
        <v>117</v>
      </c>
      <c r="D14" s="68" t="s">
        <v>373</v>
      </c>
      <c r="E14" s="263"/>
      <c r="F14" s="87"/>
      <c r="G14" s="86"/>
      <c r="H14" s="175"/>
      <c r="I14" s="172"/>
      <c r="J14" s="39"/>
      <c r="K14" s="228">
        <v>10</v>
      </c>
      <c r="L14" s="21"/>
      <c r="M14" s="83">
        <v>636</v>
      </c>
      <c r="N14" s="175"/>
      <c r="O14" s="172"/>
      <c r="P14" s="39"/>
      <c r="Q14" s="228">
        <v>30</v>
      </c>
      <c r="R14" s="21">
        <v>1</v>
      </c>
      <c r="S14" s="21">
        <v>2467</v>
      </c>
      <c r="T14" s="172">
        <v>2</v>
      </c>
      <c r="U14" s="172"/>
      <c r="V14" s="47">
        <v>180</v>
      </c>
      <c r="W14" s="174">
        <v>18</v>
      </c>
      <c r="X14" s="21"/>
      <c r="Y14" s="21">
        <v>1462</v>
      </c>
      <c r="Z14" s="172">
        <v>5</v>
      </c>
      <c r="AA14" s="172"/>
      <c r="AB14" s="39">
        <v>438</v>
      </c>
      <c r="AC14" s="228">
        <v>27</v>
      </c>
      <c r="AD14" s="21">
        <v>2</v>
      </c>
      <c r="AE14" s="21">
        <v>2192</v>
      </c>
      <c r="AF14" s="172">
        <v>3</v>
      </c>
      <c r="AG14" s="172">
        <v>2</v>
      </c>
      <c r="AH14" s="47">
        <v>270</v>
      </c>
      <c r="AI14" s="348">
        <v>13</v>
      </c>
      <c r="AJ14" s="84"/>
      <c r="AK14" s="84">
        <v>735</v>
      </c>
      <c r="AL14" s="172">
        <v>2</v>
      </c>
      <c r="AM14" s="172"/>
      <c r="AN14" s="39">
        <v>110</v>
      </c>
      <c r="AO14" s="228">
        <v>11</v>
      </c>
      <c r="AP14" s="21">
        <v>0</v>
      </c>
      <c r="AQ14" s="21">
        <v>755</v>
      </c>
      <c r="AR14" s="172">
        <v>2</v>
      </c>
      <c r="AS14" s="172"/>
      <c r="AT14" s="47">
        <v>180</v>
      </c>
      <c r="AU14" s="174">
        <v>12</v>
      </c>
      <c r="AV14" s="21">
        <v>0</v>
      </c>
      <c r="AW14" s="21">
        <v>1035</v>
      </c>
      <c r="AX14" s="172">
        <v>3</v>
      </c>
      <c r="AY14" s="172"/>
      <c r="AZ14" s="39">
        <v>215</v>
      </c>
      <c r="BA14" s="174"/>
      <c r="BB14" s="21"/>
      <c r="BC14" s="88"/>
      <c r="BD14" s="171"/>
      <c r="BE14" s="172"/>
      <c r="BF14" s="172"/>
      <c r="BG14" s="174"/>
      <c r="BH14" s="21"/>
      <c r="BI14" s="88"/>
      <c r="BJ14" s="171"/>
      <c r="BK14" s="172"/>
      <c r="BL14" s="47"/>
      <c r="BM14" s="174"/>
      <c r="BN14" s="21"/>
      <c r="BO14" s="88"/>
      <c r="BP14" s="171"/>
      <c r="BQ14" s="172"/>
      <c r="BR14" s="47"/>
      <c r="BS14" s="174"/>
      <c r="BT14" s="21"/>
      <c r="BU14" s="83"/>
      <c r="BV14" s="175"/>
      <c r="BW14" s="172"/>
      <c r="BX14" s="47"/>
      <c r="BY14" s="202"/>
      <c r="BZ14" s="203"/>
      <c r="CA14" s="204"/>
      <c r="CB14" s="170"/>
      <c r="CC14" s="100"/>
      <c r="CD14" s="48"/>
      <c r="CE14" s="202"/>
      <c r="CF14" s="203"/>
      <c r="CG14" s="204"/>
      <c r="CH14" s="170"/>
      <c r="CI14" s="100"/>
      <c r="CJ14" s="48"/>
      <c r="CK14" s="202"/>
      <c r="CL14" s="203"/>
      <c r="CM14" s="204"/>
      <c r="CN14" s="170"/>
      <c r="CO14" s="100"/>
      <c r="CP14" s="48"/>
      <c r="CQ14" s="202"/>
      <c r="CR14" s="203"/>
      <c r="CS14" s="204"/>
      <c r="CT14" s="170"/>
      <c r="CU14" s="100"/>
      <c r="CV14" s="48"/>
      <c r="CW14" s="202"/>
      <c r="CX14" s="203"/>
      <c r="CY14" s="204"/>
      <c r="CZ14" s="170"/>
      <c r="DA14" s="100"/>
      <c r="DB14" s="48"/>
      <c r="DC14" s="202"/>
      <c r="DD14" s="203"/>
      <c r="DE14" s="204"/>
      <c r="DF14" s="170"/>
      <c r="DG14" s="100"/>
      <c r="DH14" s="48"/>
      <c r="DI14" s="368"/>
      <c r="DJ14" s="369"/>
      <c r="DK14" s="370"/>
      <c r="DL14" s="391"/>
      <c r="DM14" s="392"/>
      <c r="DN14" s="397"/>
      <c r="DO14" s="170"/>
      <c r="DP14" s="100"/>
      <c r="DQ14" s="48"/>
      <c r="DR14" s="394"/>
      <c r="DS14" s="395"/>
      <c r="DT14" s="398"/>
      <c r="DU14" s="258"/>
      <c r="DV14" s="259"/>
      <c r="DW14" s="433"/>
      <c r="DX14" s="442"/>
      <c r="DY14" s="443"/>
      <c r="DZ14" s="447"/>
      <c r="EA14" s="258"/>
      <c r="EB14" s="259"/>
      <c r="EC14" s="433"/>
      <c r="ED14" s="442"/>
      <c r="EE14" s="443"/>
      <c r="EF14" s="447"/>
      <c r="EG14" s="258"/>
      <c r="EH14" s="259"/>
      <c r="EI14" s="260"/>
      <c r="EJ14" s="544"/>
      <c r="EK14" s="443"/>
      <c r="EL14" s="447"/>
      <c r="EM14" s="549"/>
      <c r="EN14" s="550"/>
      <c r="EO14" s="554"/>
      <c r="EP14" s="458">
        <f>E14++H14+K14+N14+Q14+T14+W14+Z14+AC14+AF14+AI14+AL14+AO14+AR14+AU14+AX14+BA14+BD14+BG14+BJ14+BM14+BP14+BS14+BV14+BY14+CB14+CE14+CH14+CK14+CN14+CQ14+CT14+CW14+CZ14+DI14+DC14+DF14+DO14+DR14+DL14+DU14+DX14+EA14+ED14+EG14+EJ14+EM14</f>
        <v>138</v>
      </c>
      <c r="EQ14" s="408">
        <f>F14++I14+L14+O14+R14+U14+X14+AA14+AD14+AG14+AJ14+AM14+AP14+AS14+AV14+AY14+BB14+BE14+BH14+BK14+BN14+BQ14+BT14+BW14+BZ14+CC14+CF14+CI14+CL14+CO14+CR14+CU14+CX14+DA14+DJ14+DD14+DG14+DP14+DS14+DM14+DV14+DY14+EB14+EE14+EH14+EK14+EN14</f>
        <v>5</v>
      </c>
      <c r="ER14" s="408">
        <f>G14++J14+M14+P14+S14+V14+Y14+AB14+AE14+AH14+AK14+AN14+AQ14+AT14+AW14+AZ14+BC14+BF14+BI14+BL14+BO14+BR14+BU14+BX14+CA14+CD14+CG14+CJ14+CM14+CP14+CS14+CV14+CY14+DB14+DK14+DE14+DH14+DQ14+DT14+DN14+DW14+DZ14+EC14+EF14+EI14+EL14+EO14</f>
        <v>10675</v>
      </c>
      <c r="ES14" s="411">
        <f>ER14/EP14</f>
        <v>77.35507246376811</v>
      </c>
      <c r="ET14" s="556">
        <f>H14+N14+T14+Z14+AF14+AL14+AR14+AX14+BD14+BJ14+BP14+BV14+CB14+CH14+CN14+CT14+CZ14+DF14+DO14+DU14+EA14+EG14+EM14</f>
        <v>17</v>
      </c>
      <c r="EU14" s="414">
        <f>I14+O14+U14+AA14+AG14+AM14+AS14+AY14+BE14+BK14+BQ14+BW14+CC14+CI14+CO14+CU14+DA14+DG14+DP14+DV14+EB14+EH14+EN14</f>
        <v>2</v>
      </c>
      <c r="EV14" s="416">
        <f>E14+K14+Q14+W14+AC14+AO14+AU14+BA14+BG14+BM14+BS14+DI14+DR14+DX14+ED14+EJ14</f>
        <v>108</v>
      </c>
      <c r="EW14" s="409">
        <f>F14+L14+R14+X14+AD14+AP14+AV14+BB14+BH14+BN14+BT14+DJ14+DS14+DY14+EE14+EK14</f>
        <v>3</v>
      </c>
      <c r="EX14" s="417">
        <f>G14+M14+S14+Y14+AE14+AQ14+AW14+BC14+BI14+BO14+BU14+DK14+DT14+DZ14+EF14+EL14</f>
        <v>8547</v>
      </c>
      <c r="EY14" s="415">
        <f>BY14+AI14+CE14+CK14+CQ14+CW14+DC14+DL14</f>
        <v>13</v>
      </c>
      <c r="EZ14" s="410">
        <f>BZ14+AJ14+CF14+CL14+CR14+CX14+DD14+DM14</f>
        <v>0</v>
      </c>
      <c r="FA14" s="413">
        <f>CA14+AK14+CG14+CM14+CS14+CY14+DE14+DN14</f>
        <v>735</v>
      </c>
      <c r="FB14" s="226">
        <f>ER14/EQ14</f>
        <v>2135</v>
      </c>
      <c r="FC14" s="226" t="e">
        <f>FA14/EZ14</f>
        <v>#DIV/0!</v>
      </c>
      <c r="FD14" s="227">
        <f>EQ14/EP14</f>
        <v>0.036231884057971016</v>
      </c>
      <c r="FE14" s="227">
        <f>EZ14/EY14</f>
        <v>0</v>
      </c>
    </row>
    <row r="15" spans="1:161" ht="9.75" customHeight="1">
      <c r="A15" s="119">
        <v>11</v>
      </c>
      <c r="B15" s="129"/>
      <c r="C15" s="85" t="s">
        <v>116</v>
      </c>
      <c r="D15" s="418" t="s">
        <v>156</v>
      </c>
      <c r="E15" s="263"/>
      <c r="F15" s="87"/>
      <c r="G15" s="86"/>
      <c r="H15" s="175"/>
      <c r="I15" s="172"/>
      <c r="J15" s="39"/>
      <c r="K15" s="263"/>
      <c r="L15" s="87"/>
      <c r="M15" s="86"/>
      <c r="N15" s="175"/>
      <c r="O15" s="172"/>
      <c r="P15" s="39"/>
      <c r="Q15" s="263"/>
      <c r="R15" s="87"/>
      <c r="S15" s="87"/>
      <c r="T15" s="172"/>
      <c r="U15" s="172"/>
      <c r="V15" s="47"/>
      <c r="W15" s="174"/>
      <c r="X15" s="21"/>
      <c r="Y15" s="21"/>
      <c r="Z15" s="172"/>
      <c r="AA15" s="172"/>
      <c r="AB15" s="39"/>
      <c r="AC15" s="228"/>
      <c r="AD15" s="21"/>
      <c r="AE15" s="21"/>
      <c r="AF15" s="172"/>
      <c r="AG15" s="172"/>
      <c r="AH15" s="47"/>
      <c r="AI15" s="229"/>
      <c r="AJ15" s="84"/>
      <c r="AK15" s="84"/>
      <c r="AL15" s="172"/>
      <c r="AM15" s="172"/>
      <c r="AN15" s="39"/>
      <c r="AO15" s="228"/>
      <c r="AP15" s="21"/>
      <c r="AQ15" s="21"/>
      <c r="AR15" s="172"/>
      <c r="AS15" s="172"/>
      <c r="AT15" s="47"/>
      <c r="AU15" s="174"/>
      <c r="AV15" s="21"/>
      <c r="AW15" s="21"/>
      <c r="AX15" s="172"/>
      <c r="AY15" s="172"/>
      <c r="AZ15" s="39"/>
      <c r="BA15" s="174">
        <v>9</v>
      </c>
      <c r="BB15" s="21">
        <v>0</v>
      </c>
      <c r="BC15" s="88">
        <v>562</v>
      </c>
      <c r="BD15" s="171"/>
      <c r="BE15" s="172"/>
      <c r="BF15" s="172"/>
      <c r="BG15" s="233">
        <v>25</v>
      </c>
      <c r="BH15" s="234">
        <v>4</v>
      </c>
      <c r="BI15" s="235">
        <v>2076</v>
      </c>
      <c r="BJ15" s="171">
        <v>1</v>
      </c>
      <c r="BK15" s="172"/>
      <c r="BL15" s="47">
        <v>45</v>
      </c>
      <c r="BM15" s="233">
        <v>24</v>
      </c>
      <c r="BN15" s="234">
        <v>1</v>
      </c>
      <c r="BO15" s="235">
        <v>1813</v>
      </c>
      <c r="BP15" s="239">
        <v>1</v>
      </c>
      <c r="BQ15" s="240"/>
      <c r="BR15" s="241">
        <v>27</v>
      </c>
      <c r="BS15" s="249">
        <f>'2011-2012'!BS29</f>
        <v>23</v>
      </c>
      <c r="BT15" s="250">
        <f>'2011-2012'!BT29</f>
        <v>3</v>
      </c>
      <c r="BU15" s="251">
        <f>'2011-2012'!BU29</f>
        <v>1623</v>
      </c>
      <c r="BV15" s="252">
        <f>'2011-2012'!H29</f>
        <v>1</v>
      </c>
      <c r="BW15" s="253">
        <f>'2011-2012'!I29</f>
        <v>0</v>
      </c>
      <c r="BX15" s="254">
        <f>'2011-2012'!J29</f>
        <v>90</v>
      </c>
      <c r="BY15" s="255">
        <f>'2012 - 2013'!BU17</f>
        <v>23</v>
      </c>
      <c r="BZ15" s="256">
        <f>'2012 - 2013'!BV17</f>
        <v>4</v>
      </c>
      <c r="CA15" s="257">
        <f>'2012 - 2013'!BW17</f>
        <v>1927</v>
      </c>
      <c r="CB15" s="258">
        <f>'2012 - 2013'!J17</f>
        <v>3</v>
      </c>
      <c r="CC15" s="259">
        <f>'2012 - 2013'!K17</f>
        <v>0</v>
      </c>
      <c r="CD15" s="260">
        <f>'2012 - 2013'!L17</f>
        <v>151</v>
      </c>
      <c r="CE15" s="255">
        <f>'2013 - 2014 '!BY22</f>
        <v>23</v>
      </c>
      <c r="CF15" s="256">
        <f>'2013 - 2014 '!BZ22</f>
        <v>2</v>
      </c>
      <c r="CG15" s="257">
        <f>'2013 - 2014 '!CA22</f>
        <v>1120</v>
      </c>
      <c r="CH15" s="258">
        <f>'2013 - 2014 '!N22</f>
        <v>5</v>
      </c>
      <c r="CI15" s="259">
        <f>'2013 - 2014 '!O22</f>
        <v>1</v>
      </c>
      <c r="CJ15" s="260">
        <f>'2013 - 2014 '!P22</f>
        <v>374</v>
      </c>
      <c r="CK15" s="255"/>
      <c r="CL15" s="256"/>
      <c r="CM15" s="257"/>
      <c r="CN15" s="258"/>
      <c r="CO15" s="259"/>
      <c r="CP15" s="260"/>
      <c r="CQ15" s="391"/>
      <c r="CR15" s="392"/>
      <c r="CS15" s="397"/>
      <c r="CT15" s="258"/>
      <c r="CU15" s="259"/>
      <c r="CV15" s="260"/>
      <c r="CW15" s="391"/>
      <c r="CX15" s="392"/>
      <c r="CY15" s="397"/>
      <c r="CZ15" s="258"/>
      <c r="DA15" s="259"/>
      <c r="DB15" s="260"/>
      <c r="DC15" s="391"/>
      <c r="DD15" s="392"/>
      <c r="DE15" s="397"/>
      <c r="DF15" s="258"/>
      <c r="DG15" s="259"/>
      <c r="DH15" s="260"/>
      <c r="DI15" s="394"/>
      <c r="DJ15" s="395"/>
      <c r="DK15" s="398"/>
      <c r="DL15" s="391"/>
      <c r="DM15" s="392"/>
      <c r="DN15" s="397"/>
      <c r="DO15" s="258"/>
      <c r="DP15" s="259"/>
      <c r="DQ15" s="260"/>
      <c r="DR15" s="394"/>
      <c r="DS15" s="395"/>
      <c r="DT15" s="398"/>
      <c r="DU15" s="258"/>
      <c r="DV15" s="259"/>
      <c r="DW15" s="433"/>
      <c r="DX15" s="442"/>
      <c r="DY15" s="443"/>
      <c r="DZ15" s="447"/>
      <c r="EA15" s="258"/>
      <c r="EB15" s="259"/>
      <c r="EC15" s="433"/>
      <c r="ED15" s="442"/>
      <c r="EE15" s="443"/>
      <c r="EF15" s="447"/>
      <c r="EG15" s="258"/>
      <c r="EH15" s="259"/>
      <c r="EI15" s="260"/>
      <c r="EJ15" s="544"/>
      <c r="EK15" s="443"/>
      <c r="EL15" s="447"/>
      <c r="EM15" s="549"/>
      <c r="EN15" s="550"/>
      <c r="EO15" s="554"/>
      <c r="EP15" s="458">
        <f>E15++H15+K15+N15+Q15+T15+W15+Z15+AC15+AF15+AI15+AL15+AO15+AR15+AU15+AX15+BA15+BD15+BG15+BJ15+BM15+BP15+BS15+BV15+BY15+CB15+CE15+CH15+CK15+CN15+CQ15+CT15+CW15+CZ15+DI15+DC15+DF15+DO15+DR15+DL15+DU15+DX15+EA15+ED15+EG15+EJ15+EM15</f>
        <v>138</v>
      </c>
      <c r="EQ15" s="408">
        <f>F15++I15+L15+O15+R15+U15+X15+AA15+AD15+AG15+AJ15+AM15+AP15+AS15+AV15+AY15+BB15+BE15+BH15+BK15+BN15+BQ15+BT15+BW15+BZ15+CC15+CF15+CI15+CL15+CO15+CR15+CU15+CX15+DA15+DJ15+DD15+DG15+DP15+DS15+DM15+DV15+DY15+EB15+EE15+EH15+EK15+EN15</f>
        <v>15</v>
      </c>
      <c r="ER15" s="408">
        <f>G15++J15+M15+P15+S15+V15+Y15+AB15+AE15+AH15+AK15+AN15+AQ15+AT15+AW15+AZ15+BC15+BF15+BI15+BL15+BO15+BR15+BU15+BX15+CA15+CD15+CG15+CJ15+CM15+CP15+CS15+CV15+CY15+DB15+DK15+DE15+DH15+DQ15+DT15+DN15+DW15+DZ15+EC15+EF15+EI15+EL15+EO15</f>
        <v>9808</v>
      </c>
      <c r="ES15" s="411">
        <f>ER15/EP15</f>
        <v>71.07246376811594</v>
      </c>
      <c r="ET15" s="556">
        <f>H15+N15+T15+Z15+AF15+AL15+AR15+AX15+BD15+BJ15+BP15+BV15+CB15+CH15+CN15+CT15+CZ15+DF15+DO15+DU15+EA15+EG15+EM15</f>
        <v>11</v>
      </c>
      <c r="EU15" s="414">
        <f>I15+O15+U15+AA15+AG15+AM15+AS15+AY15+BE15+BK15+BQ15+BW15+CC15+CI15+CO15+CU15+DA15+DG15+DP15+DV15+EB15+EH15+EN15</f>
        <v>1</v>
      </c>
      <c r="EV15" s="416">
        <f>E15+K15+Q15+W15+AC15+AO15+AU15+BA15+BG15+BM15+BS15+DI15+DR15+DX15+ED15+EJ15</f>
        <v>81</v>
      </c>
      <c r="EW15" s="409">
        <f>F15+L15+R15+X15+AD15+AP15+AV15+BB15+BH15+BN15+BT15+DJ15+DS15+DY15+EE15+EK15</f>
        <v>8</v>
      </c>
      <c r="EX15" s="417">
        <f>G15+M15+S15+Y15+AE15+AQ15+AW15+BC15+BI15+BO15+BU15+DK15+DT15+DZ15+EF15+EL15</f>
        <v>6074</v>
      </c>
      <c r="EY15" s="415">
        <f>BY15+AI15+CE15+CK15+CQ15+CW15+DC15+DL15</f>
        <v>46</v>
      </c>
      <c r="EZ15" s="410">
        <f>BZ15+AJ15+CF15+CL15+CR15+CX15+DD15+DM15</f>
        <v>6</v>
      </c>
      <c r="FA15" s="413">
        <f>CA15+AK15+CG15+CM15+CS15+CY15+DE15+DN15</f>
        <v>3047</v>
      </c>
      <c r="FB15" s="226">
        <f>ER15/EQ15</f>
        <v>653.8666666666667</v>
      </c>
      <c r="FC15" s="226">
        <f>FA15/EZ15</f>
        <v>507.8333333333333</v>
      </c>
      <c r="FD15" s="227">
        <f>EQ15/EP15</f>
        <v>0.10869565217391304</v>
      </c>
      <c r="FE15" s="227">
        <f>EZ15/EY15</f>
        <v>0.13043478260869565</v>
      </c>
    </row>
    <row r="16" spans="1:161" ht="9.75" customHeight="1">
      <c r="A16" s="75">
        <v>12</v>
      </c>
      <c r="B16" s="129"/>
      <c r="C16" s="85" t="s">
        <v>117</v>
      </c>
      <c r="D16" s="68" t="s">
        <v>263</v>
      </c>
      <c r="E16" s="263"/>
      <c r="F16" s="87"/>
      <c r="G16" s="86"/>
      <c r="H16" s="175"/>
      <c r="I16" s="172"/>
      <c r="J16" s="39"/>
      <c r="K16" s="263"/>
      <c r="L16" s="87"/>
      <c r="M16" s="86"/>
      <c r="N16" s="175"/>
      <c r="O16" s="172"/>
      <c r="P16" s="39"/>
      <c r="Q16" s="263"/>
      <c r="R16" s="87"/>
      <c r="S16" s="87"/>
      <c r="T16" s="172"/>
      <c r="U16" s="172"/>
      <c r="V16" s="47"/>
      <c r="W16" s="174"/>
      <c r="X16" s="21"/>
      <c r="Y16" s="21"/>
      <c r="Z16" s="172"/>
      <c r="AA16" s="172"/>
      <c r="AB16" s="39"/>
      <c r="AC16" s="228"/>
      <c r="AD16" s="21"/>
      <c r="AE16" s="21"/>
      <c r="AF16" s="172"/>
      <c r="AG16" s="172"/>
      <c r="AH16" s="47"/>
      <c r="AI16" s="348"/>
      <c r="AJ16" s="84"/>
      <c r="AK16" s="84"/>
      <c r="AL16" s="172"/>
      <c r="AM16" s="172"/>
      <c r="AN16" s="39"/>
      <c r="AO16" s="228"/>
      <c r="AP16" s="21"/>
      <c r="AQ16" s="21"/>
      <c r="AR16" s="172"/>
      <c r="AS16" s="172"/>
      <c r="AT16" s="47"/>
      <c r="AU16" s="174"/>
      <c r="AV16" s="21"/>
      <c r="AW16" s="21"/>
      <c r="AX16" s="172"/>
      <c r="AY16" s="172"/>
      <c r="AZ16" s="39"/>
      <c r="BA16" s="174"/>
      <c r="BB16" s="21"/>
      <c r="BC16" s="88"/>
      <c r="BD16" s="171"/>
      <c r="BE16" s="172"/>
      <c r="BF16" s="172"/>
      <c r="BG16" s="233"/>
      <c r="BH16" s="234"/>
      <c r="BI16" s="235"/>
      <c r="BJ16" s="171"/>
      <c r="BK16" s="172"/>
      <c r="BL16" s="47"/>
      <c r="BM16" s="233"/>
      <c r="BN16" s="234"/>
      <c r="BO16" s="235"/>
      <c r="BP16" s="239"/>
      <c r="BQ16" s="240"/>
      <c r="BR16" s="241"/>
      <c r="BS16" s="249"/>
      <c r="BT16" s="250"/>
      <c r="BU16" s="251"/>
      <c r="BV16" s="252"/>
      <c r="BW16" s="253"/>
      <c r="BX16" s="254"/>
      <c r="BY16" s="255"/>
      <c r="BZ16" s="256"/>
      <c r="CA16" s="257"/>
      <c r="CB16" s="258"/>
      <c r="CC16" s="259"/>
      <c r="CD16" s="260"/>
      <c r="CE16" s="255">
        <f>'2013 - 2014 '!BY31</f>
        <v>19</v>
      </c>
      <c r="CF16" s="256">
        <f>'2013 - 2014 '!BZ31</f>
        <v>1</v>
      </c>
      <c r="CG16" s="257">
        <f>'2013 - 2014 '!CA31</f>
        <v>1626</v>
      </c>
      <c r="CH16" s="258">
        <f>'2013 - 2014 '!N31</f>
        <v>5</v>
      </c>
      <c r="CI16" s="259">
        <f>'2013 - 2014 '!O31</f>
        <v>0</v>
      </c>
      <c r="CJ16" s="260">
        <f>'2013 - 2014 '!P31</f>
        <v>431</v>
      </c>
      <c r="CK16" s="255">
        <v>29</v>
      </c>
      <c r="CL16" s="256">
        <v>0</v>
      </c>
      <c r="CM16" s="257">
        <v>2610</v>
      </c>
      <c r="CN16" s="258">
        <v>1</v>
      </c>
      <c r="CO16" s="259">
        <v>0</v>
      </c>
      <c r="CP16" s="260">
        <v>90</v>
      </c>
      <c r="CQ16" s="391">
        <v>28</v>
      </c>
      <c r="CR16" s="392">
        <v>0</v>
      </c>
      <c r="CS16" s="397">
        <v>2520</v>
      </c>
      <c r="CT16" s="258">
        <v>3</v>
      </c>
      <c r="CU16" s="259">
        <v>0</v>
      </c>
      <c r="CV16" s="260">
        <v>270</v>
      </c>
      <c r="CW16" s="391">
        <v>28</v>
      </c>
      <c r="CX16" s="392">
        <v>0</v>
      </c>
      <c r="CY16" s="397">
        <v>2520</v>
      </c>
      <c r="CZ16" s="258">
        <v>3</v>
      </c>
      <c r="DA16" s="259">
        <v>0</v>
      </c>
      <c r="DB16" s="260">
        <v>270</v>
      </c>
      <c r="DC16" s="391">
        <v>12</v>
      </c>
      <c r="DD16" s="392">
        <v>2</v>
      </c>
      <c r="DE16" s="397">
        <v>1080</v>
      </c>
      <c r="DF16" s="258">
        <v>1</v>
      </c>
      <c r="DG16" s="259">
        <v>0</v>
      </c>
      <c r="DH16" s="260">
        <v>90</v>
      </c>
      <c r="DI16" s="394"/>
      <c r="DJ16" s="395"/>
      <c r="DK16" s="398"/>
      <c r="DL16" s="391"/>
      <c r="DM16" s="392"/>
      <c r="DN16" s="397"/>
      <c r="DO16" s="258"/>
      <c r="DP16" s="259"/>
      <c r="DQ16" s="260"/>
      <c r="DR16" s="394"/>
      <c r="DS16" s="395"/>
      <c r="DT16" s="398"/>
      <c r="DU16" s="258"/>
      <c r="DV16" s="259"/>
      <c r="DW16" s="433"/>
      <c r="DX16" s="442"/>
      <c r="DY16" s="443"/>
      <c r="DZ16" s="447"/>
      <c r="EA16" s="258"/>
      <c r="EB16" s="259"/>
      <c r="EC16" s="433"/>
      <c r="ED16" s="442"/>
      <c r="EE16" s="443"/>
      <c r="EF16" s="447"/>
      <c r="EG16" s="258"/>
      <c r="EH16" s="259"/>
      <c r="EI16" s="260"/>
      <c r="EJ16" s="544"/>
      <c r="EK16" s="443"/>
      <c r="EL16" s="447"/>
      <c r="EM16" s="549"/>
      <c r="EN16" s="550"/>
      <c r="EO16" s="554"/>
      <c r="EP16" s="458">
        <f>E16++H16+K16+N16+Q16+T16+W16+Z16+AC16+AF16+AI16+AL16+AO16+AR16+AU16+AX16+BA16+BD16+BG16+BJ16+BM16+BP16+BS16+BV16+BY16+CB16+CE16+CH16+CK16+CN16+CQ16+CT16+CW16+CZ16+DI16+DC16+DF16+DO16+DR16+DL16+DU16+DX16+EA16+ED16+EG16+EJ16+EM16</f>
        <v>129</v>
      </c>
      <c r="EQ16" s="408">
        <f>F16++I16+L16+O16+R16+U16+X16+AA16+AD16+AG16+AJ16+AM16+AP16+AS16+AV16+AY16+BB16+BE16+BH16+BK16+BN16+BQ16+BT16+BW16+BZ16+CC16+CF16+CI16+CL16+CO16+CR16+CU16+CX16+DA16+DJ16+DD16+DG16+DP16+DS16+DM16+DV16+DY16+EB16+EE16+EH16+EK16+EN16</f>
        <v>3</v>
      </c>
      <c r="ER16" s="408">
        <f>G16++J16+M16+P16+S16+V16+Y16+AB16+AE16+AH16+AK16+AN16+AQ16+AT16+AW16+AZ16+BC16+BF16+BI16+BL16+BO16+BR16+BU16+BX16+CA16+CD16+CG16+CJ16+CM16+CP16+CS16+CV16+CY16+DB16+DK16+DE16+DH16+DQ16+DT16+DN16+DW16+DZ16+EC16+EF16+EI16+EL16+EO16</f>
        <v>11507</v>
      </c>
      <c r="ES16" s="411">
        <f>ER16/EP16</f>
        <v>89.2015503875969</v>
      </c>
      <c r="ET16" s="556">
        <f>H16+N16+T16+Z16+AF16+AL16+AR16+AX16+BD16+BJ16+BP16+BV16+CB16+CH16+CN16+CT16+CZ16+DF16+DO16+DU16+EA16+EG16+EM16</f>
        <v>13</v>
      </c>
      <c r="EU16" s="414">
        <f>I16+O16+U16+AA16+AG16+AM16+AS16+AY16+BE16+BK16+BQ16+BW16+CC16+CI16+CO16+CU16+DA16+DG16+DP16+DV16+EB16+EH16+EN16</f>
        <v>0</v>
      </c>
      <c r="EV16" s="416">
        <f>E16+K16+Q16+W16+AC16+AO16+AU16+BA16+BG16+BM16+BS16+DI16+DR16+DX16+ED16+EJ16</f>
        <v>0</v>
      </c>
      <c r="EW16" s="409">
        <f>F16+L16+R16+X16+AD16+AP16+AV16+BB16+BH16+BN16+BT16+DJ16+DS16+DY16+EE16+EK16</f>
        <v>0</v>
      </c>
      <c r="EX16" s="417">
        <f>G16+M16+S16+Y16+AE16+AQ16+AW16+BC16+BI16+BO16+BU16+DK16+DT16+DZ16+EF16+EL16</f>
        <v>0</v>
      </c>
      <c r="EY16" s="415">
        <f>BY16+AI16+CE16+CK16+CQ16+CW16+DC16+DL16</f>
        <v>116</v>
      </c>
      <c r="EZ16" s="410">
        <f>BZ16+AJ16+CF16+CL16+CR16+CX16+DD16+DM16</f>
        <v>3</v>
      </c>
      <c r="FA16" s="413">
        <f>CA16+AK16+CG16+CM16+CS16+CY16+DE16+DN16</f>
        <v>10356</v>
      </c>
      <c r="FB16" s="226">
        <f>ER16/EQ16</f>
        <v>3835.6666666666665</v>
      </c>
      <c r="FC16" s="226">
        <f>FA16/EZ16</f>
        <v>3452</v>
      </c>
      <c r="FD16" s="227">
        <f>EQ16/EP16</f>
        <v>0.023255813953488372</v>
      </c>
      <c r="FE16" s="227">
        <f>EZ16/EY16</f>
        <v>0.02586206896551724</v>
      </c>
    </row>
    <row r="17" spans="1:161" ht="9.75" customHeight="1">
      <c r="A17" s="119">
        <v>13</v>
      </c>
      <c r="B17" s="129" t="s">
        <v>193</v>
      </c>
      <c r="C17" s="85" t="s">
        <v>116</v>
      </c>
      <c r="D17" s="68" t="s">
        <v>313</v>
      </c>
      <c r="E17" s="263"/>
      <c r="F17" s="87"/>
      <c r="G17" s="86"/>
      <c r="H17" s="175"/>
      <c r="I17" s="172"/>
      <c r="J17" s="39"/>
      <c r="K17" s="263"/>
      <c r="L17" s="87"/>
      <c r="M17" s="86"/>
      <c r="N17" s="175"/>
      <c r="O17" s="172"/>
      <c r="P17" s="39"/>
      <c r="Q17" s="263"/>
      <c r="R17" s="87"/>
      <c r="S17" s="87"/>
      <c r="T17" s="172"/>
      <c r="U17" s="172"/>
      <c r="V17" s="47"/>
      <c r="W17" s="174"/>
      <c r="X17" s="21"/>
      <c r="Y17" s="21"/>
      <c r="Z17" s="172"/>
      <c r="AA17" s="172"/>
      <c r="AB17" s="39"/>
      <c r="AC17" s="228"/>
      <c r="AD17" s="21"/>
      <c r="AE17" s="21"/>
      <c r="AF17" s="172"/>
      <c r="AG17" s="172"/>
      <c r="AH17" s="47"/>
      <c r="AI17" s="348"/>
      <c r="AJ17" s="84"/>
      <c r="AK17" s="84"/>
      <c r="AL17" s="172"/>
      <c r="AM17" s="172"/>
      <c r="AN17" s="39"/>
      <c r="AO17" s="228"/>
      <c r="AP17" s="21"/>
      <c r="AQ17" s="21"/>
      <c r="AR17" s="172"/>
      <c r="AS17" s="172"/>
      <c r="AT17" s="47"/>
      <c r="AU17" s="174"/>
      <c r="AV17" s="21"/>
      <c r="AW17" s="21"/>
      <c r="AX17" s="172"/>
      <c r="AY17" s="172"/>
      <c r="AZ17" s="39"/>
      <c r="BA17" s="174"/>
      <c r="BB17" s="21"/>
      <c r="BC17" s="88"/>
      <c r="BD17" s="171"/>
      <c r="BE17" s="172"/>
      <c r="BF17" s="172"/>
      <c r="BG17" s="174"/>
      <c r="BH17" s="21"/>
      <c r="BI17" s="88"/>
      <c r="BJ17" s="171"/>
      <c r="BK17" s="172"/>
      <c r="BL17" s="47"/>
      <c r="BM17" s="174"/>
      <c r="BN17" s="21"/>
      <c r="BO17" s="88"/>
      <c r="BP17" s="171"/>
      <c r="BQ17" s="172"/>
      <c r="BR17" s="47"/>
      <c r="BS17" s="174"/>
      <c r="BT17" s="21"/>
      <c r="BU17" s="83"/>
      <c r="BV17" s="175"/>
      <c r="BW17" s="172"/>
      <c r="BX17" s="47"/>
      <c r="BY17" s="202"/>
      <c r="BZ17" s="203"/>
      <c r="CA17" s="204"/>
      <c r="CB17" s="170"/>
      <c r="CC17" s="100"/>
      <c r="CD17" s="48"/>
      <c r="CE17" s="206"/>
      <c r="CF17" s="207"/>
      <c r="CG17" s="208"/>
      <c r="CH17" s="170"/>
      <c r="CI17" s="100"/>
      <c r="CJ17" s="48"/>
      <c r="CK17" s="206"/>
      <c r="CL17" s="207"/>
      <c r="CM17" s="208"/>
      <c r="CN17" s="170"/>
      <c r="CO17" s="100"/>
      <c r="CP17" s="48"/>
      <c r="CQ17" s="206"/>
      <c r="CR17" s="207"/>
      <c r="CS17" s="208"/>
      <c r="CT17" s="170"/>
      <c r="CU17" s="100"/>
      <c r="CV17" s="48"/>
      <c r="CW17" s="206">
        <v>20</v>
      </c>
      <c r="CX17" s="207">
        <v>2</v>
      </c>
      <c r="CY17" s="208">
        <v>1363</v>
      </c>
      <c r="CZ17" s="170"/>
      <c r="DA17" s="100"/>
      <c r="DB17" s="48"/>
      <c r="DC17" s="206">
        <v>23</v>
      </c>
      <c r="DD17" s="207">
        <v>1</v>
      </c>
      <c r="DE17" s="208">
        <v>1594</v>
      </c>
      <c r="DF17" s="170">
        <v>1</v>
      </c>
      <c r="DG17" s="100">
        <v>0</v>
      </c>
      <c r="DH17" s="48">
        <v>56</v>
      </c>
      <c r="DI17" s="371">
        <v>28</v>
      </c>
      <c r="DJ17" s="372">
        <v>12</v>
      </c>
      <c r="DK17" s="373">
        <v>2378</v>
      </c>
      <c r="DL17" s="391">
        <v>2</v>
      </c>
      <c r="DM17" s="392">
        <v>1</v>
      </c>
      <c r="DN17" s="397">
        <v>180</v>
      </c>
      <c r="DO17" s="170">
        <v>3</v>
      </c>
      <c r="DP17" s="100">
        <v>0</v>
      </c>
      <c r="DQ17" s="48">
        <v>211</v>
      </c>
      <c r="DR17" s="394">
        <v>10</v>
      </c>
      <c r="DS17" s="395">
        <v>1</v>
      </c>
      <c r="DT17" s="398">
        <v>716</v>
      </c>
      <c r="DU17" s="258">
        <v>1</v>
      </c>
      <c r="DV17" s="259">
        <v>2</v>
      </c>
      <c r="DW17" s="433">
        <v>90</v>
      </c>
      <c r="DX17" s="442"/>
      <c r="DY17" s="443"/>
      <c r="DZ17" s="447"/>
      <c r="EA17" s="258"/>
      <c r="EB17" s="259"/>
      <c r="EC17" s="433"/>
      <c r="ED17" s="442">
        <v>20</v>
      </c>
      <c r="EE17" s="443">
        <v>0</v>
      </c>
      <c r="EF17" s="447">
        <v>1149</v>
      </c>
      <c r="EG17" s="258"/>
      <c r="EH17" s="259"/>
      <c r="EI17" s="260"/>
      <c r="EJ17" s="544">
        <v>17</v>
      </c>
      <c r="EK17" s="443">
        <v>2</v>
      </c>
      <c r="EL17" s="447">
        <v>958</v>
      </c>
      <c r="EM17" s="549">
        <v>1</v>
      </c>
      <c r="EN17" s="550"/>
      <c r="EO17" s="554">
        <v>24</v>
      </c>
      <c r="EP17" s="458">
        <f>E17++H17+K17+N17+Q17+T17+W17+Z17+AC17+AF17+AI17+AL17+AO17+AR17+AU17+AX17+BA17+BD17+BG17+BJ17+BM17+BP17+BS17+BV17+BY17+CB17+CE17+CH17+CK17+CN17+CQ17+CT17+CW17+CZ17+DI17+DC17+DF17+DO17+DR17+DL17+DU17+DX17+EA17+ED17+EG17+EJ17+EM17</f>
        <v>126</v>
      </c>
      <c r="EQ17" s="408">
        <f>F17++I17+L17+O17+R17+U17+X17+AA17+AD17+AG17+AJ17+AM17+AP17+AS17+AV17+AY17+BB17+BE17+BH17+BK17+BN17+BQ17+BT17+BW17+BZ17+CC17+CF17+CI17+CL17+CO17+CR17+CU17+CX17+DA17+DJ17+DD17+DG17+DP17+DS17+DM17+DV17+DY17+EB17+EE17+EH17+EK17+EN17</f>
        <v>21</v>
      </c>
      <c r="ER17" s="408">
        <f>G17++J17+M17+P17+S17+V17+Y17+AB17+AE17+AH17+AK17+AN17+AQ17+AT17+AW17+AZ17+BC17+BF17+BI17+BL17+BO17+BR17+BU17+BX17+CA17+CD17+CG17+CJ17+CM17+CP17+CS17+CV17+CY17+DB17+DK17+DE17+DH17+DQ17+DT17+DN17+DW17+DZ17+EC17+EF17+EI17+EL17+EO17</f>
        <v>8719</v>
      </c>
      <c r="ES17" s="411">
        <f>ER17/EP17</f>
        <v>69.1984126984127</v>
      </c>
      <c r="ET17" s="556">
        <f>H17+N17+T17+Z17+AF17+AL17+AR17+AX17+BD17+BJ17+BP17+BV17+CB17+CH17+CN17+CT17+CZ17+DF17+DO17+DU17+EA17+EG17+EM17</f>
        <v>6</v>
      </c>
      <c r="EU17" s="414">
        <f>I17+O17+U17+AA17+AG17+AM17+AS17+AY17+BE17+BK17+BQ17+BW17+CC17+CI17+CO17+CU17+DA17+DG17+DP17+DV17+EB17+EH17+EN17</f>
        <v>2</v>
      </c>
      <c r="EV17" s="416">
        <f>E17+K17+Q17+W17+AC17+AO17+AU17+BA17+BG17+BM17+BS17+DI17+DR17+DX17+ED17+EJ17</f>
        <v>75</v>
      </c>
      <c r="EW17" s="409">
        <f>F17+L17+R17+X17+AD17+AP17+AV17+BB17+BH17+BN17+BT17+DJ17+DS17+DY17+EE17+EK17</f>
        <v>15</v>
      </c>
      <c r="EX17" s="417">
        <f>G17+M17+S17+Y17+AE17+AQ17+AW17+BC17+BI17+BO17+BU17+DK17+DT17+DZ17+EF17+EL17</f>
        <v>5201</v>
      </c>
      <c r="EY17" s="415">
        <f>BY17+AI17+CE17+CK17+CQ17+CW17+DC17+DL17</f>
        <v>45</v>
      </c>
      <c r="EZ17" s="410">
        <f>BZ17+AJ17+CF17+CL17+CR17+CX17+DD17+DM17</f>
        <v>4</v>
      </c>
      <c r="FA17" s="413">
        <f>CA17+AK17+CG17+CM17+CS17+CY17+DE17+DN17</f>
        <v>3137</v>
      </c>
      <c r="FB17" s="226">
        <f>ER17/EQ17</f>
        <v>415.1904761904762</v>
      </c>
      <c r="FC17" s="226">
        <f>FA17/EZ17</f>
        <v>784.25</v>
      </c>
      <c r="FD17" s="227">
        <f>EQ17/EP17</f>
        <v>0.16666666666666666</v>
      </c>
      <c r="FE17" s="227">
        <f>EZ17/EY17</f>
        <v>0.08888888888888889</v>
      </c>
    </row>
    <row r="18" spans="1:161" ht="9.75" customHeight="1">
      <c r="A18" s="75">
        <v>14</v>
      </c>
      <c r="B18" s="129"/>
      <c r="C18" s="85" t="s">
        <v>116</v>
      </c>
      <c r="D18" s="68" t="s">
        <v>40</v>
      </c>
      <c r="E18" s="228">
        <v>27</v>
      </c>
      <c r="F18" s="21">
        <v>3</v>
      </c>
      <c r="G18" s="83">
        <v>2363</v>
      </c>
      <c r="H18" s="175">
        <v>3</v>
      </c>
      <c r="I18" s="172"/>
      <c r="J18" s="39">
        <v>270</v>
      </c>
      <c r="K18" s="228">
        <v>28</v>
      </c>
      <c r="L18" s="21">
        <v>2</v>
      </c>
      <c r="M18" s="83">
        <v>2368</v>
      </c>
      <c r="N18" s="175">
        <v>3</v>
      </c>
      <c r="O18" s="172">
        <v>1</v>
      </c>
      <c r="P18" s="39">
        <v>195</v>
      </c>
      <c r="Q18" s="228">
        <v>26</v>
      </c>
      <c r="R18" s="21">
        <v>7</v>
      </c>
      <c r="S18" s="21">
        <v>2318</v>
      </c>
      <c r="T18" s="172">
        <v>1</v>
      </c>
      <c r="U18" s="172"/>
      <c r="V18" s="47">
        <v>45</v>
      </c>
      <c r="W18" s="174">
        <v>30</v>
      </c>
      <c r="X18" s="21">
        <v>6</v>
      </c>
      <c r="Y18" s="21">
        <v>2570</v>
      </c>
      <c r="Z18" s="172">
        <v>6</v>
      </c>
      <c r="AA18" s="172">
        <v>2</v>
      </c>
      <c r="AB18" s="39">
        <v>410</v>
      </c>
      <c r="AC18" s="228"/>
      <c r="AD18" s="21"/>
      <c r="AE18" s="21"/>
      <c r="AF18" s="172"/>
      <c r="AG18" s="172"/>
      <c r="AH18" s="47"/>
      <c r="AI18" s="229"/>
      <c r="AJ18" s="84"/>
      <c r="AK18" s="84"/>
      <c r="AL18" s="172"/>
      <c r="AM18" s="172"/>
      <c r="AN18" s="39"/>
      <c r="AO18" s="228"/>
      <c r="AP18" s="21"/>
      <c r="AQ18" s="21"/>
      <c r="AR18" s="172"/>
      <c r="AS18" s="172"/>
      <c r="AT18" s="47"/>
      <c r="AU18" s="174"/>
      <c r="AV18" s="21"/>
      <c r="AW18" s="21"/>
      <c r="AX18" s="172"/>
      <c r="AY18" s="172"/>
      <c r="AZ18" s="39"/>
      <c r="BA18" s="174"/>
      <c r="BB18" s="21"/>
      <c r="BC18" s="88"/>
      <c r="BD18" s="171"/>
      <c r="BE18" s="172"/>
      <c r="BF18" s="172"/>
      <c r="BG18" s="174"/>
      <c r="BH18" s="21"/>
      <c r="BI18" s="88"/>
      <c r="BJ18" s="171"/>
      <c r="BK18" s="172"/>
      <c r="BL18" s="47"/>
      <c r="BM18" s="174"/>
      <c r="BN18" s="21"/>
      <c r="BO18" s="88"/>
      <c r="BP18" s="171"/>
      <c r="BQ18" s="172"/>
      <c r="BR18" s="47"/>
      <c r="BS18" s="174"/>
      <c r="BT18" s="21"/>
      <c r="BU18" s="83"/>
      <c r="BV18" s="175"/>
      <c r="BW18" s="172"/>
      <c r="BX18" s="47"/>
      <c r="BY18" s="202"/>
      <c r="BZ18" s="203"/>
      <c r="CA18" s="204"/>
      <c r="CB18" s="170"/>
      <c r="CC18" s="100"/>
      <c r="CD18" s="48"/>
      <c r="CE18" s="202"/>
      <c r="CF18" s="203"/>
      <c r="CG18" s="204"/>
      <c r="CH18" s="170"/>
      <c r="CI18" s="100"/>
      <c r="CJ18" s="48"/>
      <c r="CK18" s="202"/>
      <c r="CL18" s="203"/>
      <c r="CM18" s="204"/>
      <c r="CN18" s="170"/>
      <c r="CO18" s="100"/>
      <c r="CP18" s="48"/>
      <c r="CQ18" s="202"/>
      <c r="CR18" s="203"/>
      <c r="CS18" s="204"/>
      <c r="CT18" s="170"/>
      <c r="CU18" s="100"/>
      <c r="CV18" s="48"/>
      <c r="CW18" s="202"/>
      <c r="CX18" s="203"/>
      <c r="CY18" s="204"/>
      <c r="CZ18" s="170"/>
      <c r="DA18" s="100"/>
      <c r="DB18" s="48"/>
      <c r="DC18" s="202"/>
      <c r="DD18" s="203"/>
      <c r="DE18" s="204"/>
      <c r="DF18" s="170"/>
      <c r="DG18" s="100"/>
      <c r="DH18" s="48"/>
      <c r="DI18" s="368"/>
      <c r="DJ18" s="369"/>
      <c r="DK18" s="370"/>
      <c r="DL18" s="391"/>
      <c r="DM18" s="392"/>
      <c r="DN18" s="397"/>
      <c r="DO18" s="170"/>
      <c r="DP18" s="100"/>
      <c r="DQ18" s="48"/>
      <c r="DR18" s="394"/>
      <c r="DS18" s="395"/>
      <c r="DT18" s="398"/>
      <c r="DU18" s="258"/>
      <c r="DV18" s="259"/>
      <c r="DW18" s="433"/>
      <c r="DX18" s="442"/>
      <c r="DY18" s="443"/>
      <c r="DZ18" s="447"/>
      <c r="EA18" s="258"/>
      <c r="EB18" s="259"/>
      <c r="EC18" s="433"/>
      <c r="ED18" s="442"/>
      <c r="EE18" s="443"/>
      <c r="EF18" s="447"/>
      <c r="EG18" s="258"/>
      <c r="EH18" s="259"/>
      <c r="EI18" s="260"/>
      <c r="EJ18" s="544"/>
      <c r="EK18" s="443"/>
      <c r="EL18" s="447"/>
      <c r="EM18" s="549"/>
      <c r="EN18" s="550"/>
      <c r="EO18" s="554"/>
      <c r="EP18" s="458">
        <f>E18++H18+K18+N18+Q18+T18+W18+Z18+AC18+AF18+AI18+AL18+AO18+AR18+AU18+AX18+BA18+BD18+BG18+BJ18+BM18+BP18+BS18+BV18+BY18+CB18+CE18+CH18+CK18+CN18+CQ18+CT18+CW18+CZ18+DI18+DC18+DF18+DO18+DR18+DL18+DU18+DX18+EA18+ED18+EG18+EJ18+EM18</f>
        <v>124</v>
      </c>
      <c r="EQ18" s="408">
        <f>F18++I18+L18+O18+R18+U18+X18+AA18+AD18+AG18+AJ18+AM18+AP18+AS18+AV18+AY18+BB18+BE18+BH18+BK18+BN18+BQ18+BT18+BW18+BZ18+CC18+CF18+CI18+CL18+CO18+CR18+CU18+CX18+DA18+DJ18+DD18+DG18+DP18+DS18+DM18+DV18+DY18+EB18+EE18+EH18+EK18+EN18</f>
        <v>21</v>
      </c>
      <c r="ER18" s="408">
        <f>G18++J18+M18+P18+S18+V18+Y18+AB18+AE18+AH18+AK18+AN18+AQ18+AT18+AW18+AZ18+BC18+BF18+BI18+BL18+BO18+BR18+BU18+BX18+CA18+CD18+CG18+CJ18+CM18+CP18+CS18+CV18+CY18+DB18+DK18+DE18+DH18+DQ18+DT18+DN18+DW18+DZ18+EC18+EF18+EI18+EL18+EO18</f>
        <v>10539</v>
      </c>
      <c r="ES18" s="411">
        <f>ER18/EP18</f>
        <v>84.99193548387096</v>
      </c>
      <c r="ET18" s="556">
        <f>H18+N18+T18+Z18+AF18+AL18+AR18+AX18+BD18+BJ18+BP18+BV18+CB18+CH18+CN18+CT18+CZ18+DF18+DO18+DU18+EA18+EG18+EM18</f>
        <v>13</v>
      </c>
      <c r="EU18" s="414">
        <f>I18+O18+U18+AA18+AG18+AM18+AS18+AY18+BE18+BK18+BQ18+BW18+CC18+CI18+CO18+CU18+DA18+DG18+DP18+DV18+EB18+EH18+EN18</f>
        <v>3</v>
      </c>
      <c r="EV18" s="416">
        <f>E18+K18+Q18+W18+AC18+AO18+AU18+BA18+BG18+BM18+BS18+DI18+DR18+DX18+ED18+EJ18</f>
        <v>111</v>
      </c>
      <c r="EW18" s="409">
        <f>F18+L18+R18+X18+AD18+AP18+AV18+BB18+BH18+BN18+BT18+DJ18+DS18+DY18+EE18+EK18</f>
        <v>18</v>
      </c>
      <c r="EX18" s="417">
        <f>G18+M18+S18+Y18+AE18+AQ18+AW18+BC18+BI18+BO18+BU18+DK18+DT18+DZ18+EF18+EL18</f>
        <v>9619</v>
      </c>
      <c r="EY18" s="415">
        <f>BY18+AI18+CE18+CK18+CQ18+CW18+DC18+DL18</f>
        <v>0</v>
      </c>
      <c r="EZ18" s="410">
        <f>BZ18+AJ18+CF18+CL18+CR18+CX18+DD18+DM18</f>
        <v>0</v>
      </c>
      <c r="FA18" s="413">
        <f>CA18+AK18+CG18+CM18+CS18+CY18+DE18+DN18</f>
        <v>0</v>
      </c>
      <c r="FB18" s="226">
        <f>ER18/EQ18</f>
        <v>501.85714285714283</v>
      </c>
      <c r="FC18" s="226" t="e">
        <f>FA18/EZ18</f>
        <v>#DIV/0!</v>
      </c>
      <c r="FD18" s="227">
        <f>EQ18/EP18</f>
        <v>0.1693548387096774</v>
      </c>
      <c r="FE18" s="227" t="e">
        <f>EZ18/EY18</f>
        <v>#DIV/0!</v>
      </c>
    </row>
    <row r="19" spans="1:161" ht="9.75" customHeight="1">
      <c r="A19" s="119">
        <v>15</v>
      </c>
      <c r="B19" s="129" t="s">
        <v>193</v>
      </c>
      <c r="C19" s="85" t="s">
        <v>116</v>
      </c>
      <c r="D19" s="418" t="s">
        <v>355</v>
      </c>
      <c r="E19" s="228"/>
      <c r="F19" s="21"/>
      <c r="G19" s="83"/>
      <c r="H19" s="175"/>
      <c r="I19" s="172"/>
      <c r="J19" s="39"/>
      <c r="K19" s="228"/>
      <c r="L19" s="21"/>
      <c r="M19" s="83"/>
      <c r="N19" s="175"/>
      <c r="O19" s="172"/>
      <c r="P19" s="39"/>
      <c r="Q19" s="228"/>
      <c r="R19" s="21"/>
      <c r="S19" s="21"/>
      <c r="T19" s="172"/>
      <c r="U19" s="172"/>
      <c r="V19" s="47"/>
      <c r="W19" s="174"/>
      <c r="X19" s="21"/>
      <c r="Y19" s="21"/>
      <c r="Z19" s="172"/>
      <c r="AA19" s="172"/>
      <c r="AB19" s="39"/>
      <c r="AC19" s="228"/>
      <c r="AD19" s="21"/>
      <c r="AE19" s="21"/>
      <c r="AF19" s="172"/>
      <c r="AG19" s="172"/>
      <c r="AH19" s="47"/>
      <c r="AI19" s="348"/>
      <c r="AJ19" s="84"/>
      <c r="AK19" s="84"/>
      <c r="AL19" s="172"/>
      <c r="AM19" s="172"/>
      <c r="AN19" s="39"/>
      <c r="AO19" s="228"/>
      <c r="AP19" s="21"/>
      <c r="AQ19" s="21"/>
      <c r="AR19" s="172"/>
      <c r="AS19" s="172"/>
      <c r="AT19" s="47"/>
      <c r="AU19" s="174"/>
      <c r="AV19" s="21"/>
      <c r="AW19" s="21"/>
      <c r="AX19" s="172"/>
      <c r="AY19" s="172"/>
      <c r="AZ19" s="39"/>
      <c r="BA19" s="174"/>
      <c r="BB19" s="21"/>
      <c r="BC19" s="88"/>
      <c r="BD19" s="171"/>
      <c r="BE19" s="172"/>
      <c r="BF19" s="172"/>
      <c r="BG19" s="174"/>
      <c r="BH19" s="21"/>
      <c r="BI19" s="88"/>
      <c r="BJ19" s="171"/>
      <c r="BK19" s="172"/>
      <c r="BL19" s="47"/>
      <c r="BM19" s="233"/>
      <c r="BN19" s="234"/>
      <c r="BO19" s="235"/>
      <c r="BP19" s="171"/>
      <c r="BQ19" s="172"/>
      <c r="BR19" s="47"/>
      <c r="BS19" s="249"/>
      <c r="BT19" s="250"/>
      <c r="BU19" s="251"/>
      <c r="BV19" s="252"/>
      <c r="BW19" s="253"/>
      <c r="BX19" s="254"/>
      <c r="BY19" s="255"/>
      <c r="BZ19" s="256"/>
      <c r="CA19" s="257"/>
      <c r="CB19" s="258"/>
      <c r="CC19" s="259"/>
      <c r="CD19" s="260"/>
      <c r="CE19" s="255"/>
      <c r="CF19" s="256"/>
      <c r="CG19" s="257"/>
      <c r="CH19" s="258"/>
      <c r="CI19" s="259"/>
      <c r="CJ19" s="260"/>
      <c r="CK19" s="255"/>
      <c r="CL19" s="256"/>
      <c r="CM19" s="257"/>
      <c r="CN19" s="258"/>
      <c r="CO19" s="259"/>
      <c r="CP19" s="260"/>
      <c r="CQ19" s="391"/>
      <c r="CR19" s="392"/>
      <c r="CS19" s="397"/>
      <c r="CT19" s="258"/>
      <c r="CU19" s="259"/>
      <c r="CV19" s="260"/>
      <c r="CW19" s="391"/>
      <c r="CX19" s="392"/>
      <c r="CY19" s="397"/>
      <c r="CZ19" s="258"/>
      <c r="DA19" s="259"/>
      <c r="DB19" s="260"/>
      <c r="DC19" s="391"/>
      <c r="DD19" s="392"/>
      <c r="DE19" s="397"/>
      <c r="DF19" s="258"/>
      <c r="DG19" s="259"/>
      <c r="DH19" s="260"/>
      <c r="DI19" s="394"/>
      <c r="DJ19" s="395"/>
      <c r="DK19" s="398"/>
      <c r="DL19" s="391"/>
      <c r="DM19" s="392"/>
      <c r="DN19" s="397"/>
      <c r="DO19" s="258"/>
      <c r="DP19" s="259"/>
      <c r="DQ19" s="260"/>
      <c r="DR19" s="394">
        <v>28</v>
      </c>
      <c r="DS19" s="395">
        <v>2</v>
      </c>
      <c r="DT19" s="398">
        <v>2008</v>
      </c>
      <c r="DU19" s="258">
        <v>3</v>
      </c>
      <c r="DV19" s="259">
        <v>0</v>
      </c>
      <c r="DW19" s="433">
        <v>200</v>
      </c>
      <c r="DX19" s="442">
        <v>26</v>
      </c>
      <c r="DY19" s="443">
        <v>2</v>
      </c>
      <c r="DZ19" s="447">
        <v>2329</v>
      </c>
      <c r="EA19" s="258">
        <v>3</v>
      </c>
      <c r="EB19" s="259">
        <v>0</v>
      </c>
      <c r="EC19" s="433">
        <v>270</v>
      </c>
      <c r="ED19" s="442">
        <v>26</v>
      </c>
      <c r="EE19" s="443">
        <v>0</v>
      </c>
      <c r="EF19" s="447">
        <v>2154</v>
      </c>
      <c r="EG19" s="258">
        <v>1</v>
      </c>
      <c r="EH19" s="259">
        <v>0</v>
      </c>
      <c r="EI19" s="260">
        <v>84</v>
      </c>
      <c r="EJ19" s="544">
        <v>26</v>
      </c>
      <c r="EK19" s="443"/>
      <c r="EL19" s="447">
        <v>1742</v>
      </c>
      <c r="EM19" s="549">
        <v>2</v>
      </c>
      <c r="EN19" s="550"/>
      <c r="EO19" s="554">
        <v>148</v>
      </c>
      <c r="EP19" s="458">
        <f>E19++H19+K19+N19+Q19+T19+W19+Z19+AC19+AF19+AI19+AL19+AO19+AR19+AU19+AX19+BA19+BD19+BG19+BJ19+BM19+BP19+BS19+BV19+BY19+CB19+CE19+CH19+CK19+CN19+CQ19+CT19+CW19+CZ19+DI19+DC19+DF19+DO19+DR19+DL19+DU19+DX19+EA19+ED19+EG19+EJ19+EM19</f>
        <v>115</v>
      </c>
      <c r="EQ19" s="408">
        <f>F19++I19+L19+O19+R19+U19+X19+AA19+AD19+AG19+AJ19+AM19+AP19+AS19+AV19+AY19+BB19+BE19+BH19+BK19+BN19+BQ19+BT19+BW19+BZ19+CC19+CF19+CI19+CL19+CO19+CR19+CU19+CX19+DA19+DJ19+DD19+DG19+DP19+DS19+DM19+DV19+DY19+EB19+EE19+EH19+EK19+EN19</f>
        <v>4</v>
      </c>
      <c r="ER19" s="408">
        <f>G19++J19+M19+P19+S19+V19+Y19+AB19+AE19+AH19+AK19+AN19+AQ19+AT19+AW19+AZ19+BC19+BF19+BI19+BL19+BO19+BR19+BU19+BX19+CA19+CD19+CG19+CJ19+CM19+CP19+CS19+CV19+CY19+DB19+DK19+DE19+DH19+DQ19+DT19+DN19+DW19+DZ19+EC19+EF19+EI19+EL19+EO19</f>
        <v>8935</v>
      </c>
      <c r="ES19" s="411">
        <f>ER19/EP19</f>
        <v>77.69565217391305</v>
      </c>
      <c r="ET19" s="556">
        <f>H19+N19+T19+Z19+AF19+AL19+AR19+AX19+BD19+BJ19+BP19+BV19+CB19+CH19+CN19+CT19+CZ19+DF19+DO19+DU19+EA19+EG19+EM19</f>
        <v>9</v>
      </c>
      <c r="EU19" s="414">
        <f>I19+O19+U19+AA19+AG19+AM19+AS19+AY19+BE19+BK19+BQ19+BW19+CC19+CI19+CO19+CU19+DA19+DG19+DP19+DV19+EB19+EH19+EN19</f>
        <v>0</v>
      </c>
      <c r="EV19" s="416">
        <f>E19+K19+Q19+W19+AC19+AO19+AU19+BA19+BG19+BM19+BS19+DI19+DR19+DX19+ED19+EJ19</f>
        <v>106</v>
      </c>
      <c r="EW19" s="409">
        <f>F19+L19+R19+X19+AD19+AP19+AV19+BB19+BH19+BN19+BT19+DJ19+DS19+DY19+EE19+EK19</f>
        <v>4</v>
      </c>
      <c r="EX19" s="417">
        <f>G19+M19+S19+Y19+AE19+AQ19+AW19+BC19+BI19+BO19+BU19+DK19+DT19+DZ19+EF19+EL19</f>
        <v>8233</v>
      </c>
      <c r="EY19" s="415">
        <f>BY19+AI19+CE19+CK19+CQ19+CW19+DC19+DL19</f>
        <v>0</v>
      </c>
      <c r="EZ19" s="410">
        <f>BZ19+AJ19+CF19+CL19+CR19+CX19+DD19+DM19</f>
        <v>0</v>
      </c>
      <c r="FA19" s="413">
        <f>CA19+AK19+CG19+CM19+CS19+CY19+DE19+DN19</f>
        <v>0</v>
      </c>
      <c r="FB19" s="226">
        <f>ER19/EQ19</f>
        <v>2233.75</v>
      </c>
      <c r="FC19" s="226" t="e">
        <f>FA19/EZ19</f>
        <v>#DIV/0!</v>
      </c>
      <c r="FD19" s="227">
        <f>EQ19/EP19</f>
        <v>0.034782608695652174</v>
      </c>
      <c r="FE19" s="227" t="e">
        <f>EZ19/EY19</f>
        <v>#DIV/0!</v>
      </c>
    </row>
    <row r="20" spans="1:161" ht="9.75" customHeight="1">
      <c r="A20" s="75">
        <v>16</v>
      </c>
      <c r="B20" s="129" t="s">
        <v>193</v>
      </c>
      <c r="C20" s="85" t="s">
        <v>117</v>
      </c>
      <c r="D20" s="68" t="s">
        <v>331</v>
      </c>
      <c r="E20" s="228"/>
      <c r="F20" s="21"/>
      <c r="G20" s="83"/>
      <c r="H20" s="175"/>
      <c r="I20" s="172"/>
      <c r="J20" s="39"/>
      <c r="K20" s="228"/>
      <c r="L20" s="21"/>
      <c r="M20" s="83"/>
      <c r="N20" s="175"/>
      <c r="O20" s="172"/>
      <c r="P20" s="39"/>
      <c r="Q20" s="228"/>
      <c r="R20" s="21"/>
      <c r="S20" s="21"/>
      <c r="T20" s="172"/>
      <c r="U20" s="172"/>
      <c r="V20" s="47"/>
      <c r="W20" s="174"/>
      <c r="X20" s="21"/>
      <c r="Y20" s="21"/>
      <c r="Z20" s="172"/>
      <c r="AA20" s="172"/>
      <c r="AB20" s="39"/>
      <c r="AC20" s="228"/>
      <c r="AD20" s="21"/>
      <c r="AE20" s="21"/>
      <c r="AF20" s="172"/>
      <c r="AG20" s="172"/>
      <c r="AH20" s="47"/>
      <c r="AI20" s="348"/>
      <c r="AJ20" s="84"/>
      <c r="AK20" s="84"/>
      <c r="AL20" s="172"/>
      <c r="AM20" s="172"/>
      <c r="AN20" s="39"/>
      <c r="AO20" s="228"/>
      <c r="AP20" s="21"/>
      <c r="AQ20" s="21"/>
      <c r="AR20" s="172"/>
      <c r="AS20" s="172"/>
      <c r="AT20" s="47"/>
      <c r="AU20" s="174"/>
      <c r="AV20" s="21"/>
      <c r="AW20" s="21"/>
      <c r="AX20" s="172"/>
      <c r="AY20" s="172"/>
      <c r="AZ20" s="39"/>
      <c r="BA20" s="174"/>
      <c r="BB20" s="21"/>
      <c r="BC20" s="88"/>
      <c r="BD20" s="171"/>
      <c r="BE20" s="172"/>
      <c r="BF20" s="172"/>
      <c r="BG20" s="174"/>
      <c r="BH20" s="21"/>
      <c r="BI20" s="88"/>
      <c r="BJ20" s="171"/>
      <c r="BK20" s="172"/>
      <c r="BL20" s="47"/>
      <c r="BM20" s="233"/>
      <c r="BN20" s="234"/>
      <c r="BO20" s="235"/>
      <c r="BP20" s="171"/>
      <c r="BQ20" s="172"/>
      <c r="BR20" s="47"/>
      <c r="BS20" s="249"/>
      <c r="BT20" s="250"/>
      <c r="BU20" s="251"/>
      <c r="BV20" s="252"/>
      <c r="BW20" s="253"/>
      <c r="BX20" s="254"/>
      <c r="BY20" s="255"/>
      <c r="BZ20" s="256"/>
      <c r="CA20" s="257"/>
      <c r="CB20" s="258"/>
      <c r="CC20" s="259"/>
      <c r="CD20" s="260"/>
      <c r="CE20" s="255"/>
      <c r="CF20" s="256"/>
      <c r="CG20" s="257"/>
      <c r="CH20" s="258"/>
      <c r="CI20" s="259"/>
      <c r="CJ20" s="260"/>
      <c r="CK20" s="255"/>
      <c r="CL20" s="256"/>
      <c r="CM20" s="257"/>
      <c r="CN20" s="258"/>
      <c r="CO20" s="259"/>
      <c r="CP20" s="260"/>
      <c r="CQ20" s="391"/>
      <c r="CR20" s="392"/>
      <c r="CS20" s="397"/>
      <c r="CT20" s="258"/>
      <c r="CU20" s="259"/>
      <c r="CV20" s="260"/>
      <c r="CW20" s="391"/>
      <c r="CX20" s="392"/>
      <c r="CY20" s="397"/>
      <c r="CZ20" s="258"/>
      <c r="DA20" s="259"/>
      <c r="DB20" s="260"/>
      <c r="DC20" s="391"/>
      <c r="DD20" s="392"/>
      <c r="DE20" s="397"/>
      <c r="DF20" s="258"/>
      <c r="DG20" s="259"/>
      <c r="DH20" s="260"/>
      <c r="DI20" s="394">
        <v>14</v>
      </c>
      <c r="DJ20" s="395">
        <v>0</v>
      </c>
      <c r="DK20" s="398">
        <v>527</v>
      </c>
      <c r="DL20" s="391">
        <v>1</v>
      </c>
      <c r="DM20" s="392">
        <v>0</v>
      </c>
      <c r="DN20" s="397">
        <v>5</v>
      </c>
      <c r="DO20" s="258">
        <v>3</v>
      </c>
      <c r="DP20" s="259">
        <v>0</v>
      </c>
      <c r="DQ20" s="260">
        <v>287</v>
      </c>
      <c r="DR20" s="394">
        <v>5</v>
      </c>
      <c r="DS20" s="395">
        <v>0</v>
      </c>
      <c r="DT20" s="398">
        <v>273</v>
      </c>
      <c r="DU20" s="258">
        <v>3</v>
      </c>
      <c r="DV20" s="259">
        <v>0</v>
      </c>
      <c r="DW20" s="433">
        <v>183</v>
      </c>
      <c r="DX20" s="442">
        <v>23</v>
      </c>
      <c r="DY20" s="443">
        <v>7</v>
      </c>
      <c r="DZ20" s="447">
        <v>1855</v>
      </c>
      <c r="EA20" s="258">
        <v>3</v>
      </c>
      <c r="EB20" s="259">
        <v>0</v>
      </c>
      <c r="EC20" s="433">
        <v>135</v>
      </c>
      <c r="ED20" s="442">
        <v>28</v>
      </c>
      <c r="EE20" s="443">
        <v>5</v>
      </c>
      <c r="EF20" s="447">
        <v>1749</v>
      </c>
      <c r="EG20" s="258">
        <v>4</v>
      </c>
      <c r="EH20" s="259">
        <v>2</v>
      </c>
      <c r="EI20" s="260">
        <v>212</v>
      </c>
      <c r="EJ20" s="544">
        <v>29</v>
      </c>
      <c r="EK20" s="443">
        <v>2</v>
      </c>
      <c r="EL20" s="447">
        <v>2610</v>
      </c>
      <c r="EM20" s="549">
        <v>2</v>
      </c>
      <c r="EN20" s="550">
        <v>1</v>
      </c>
      <c r="EO20" s="554">
        <v>210</v>
      </c>
      <c r="EP20" s="458">
        <f>E20++H20+K20+N20+Q20+T20+W20+Z20+AC20+AF20+AI20+AL20+AO20+AR20+AU20+AX20+BA20+BD20+BG20+BJ20+BM20+BP20+BS20+BV20+BY20+CB20+CE20+CH20+CK20+CN20+CQ20+CT20+CW20+CZ20+DI20+DC20+DF20+DO20+DR20+DL20+DU20+DX20+EA20+ED20+EG20+EJ20+EM20</f>
        <v>115</v>
      </c>
      <c r="EQ20" s="408">
        <f>F20++I20+L20+O20+R20+U20+X20+AA20+AD20+AG20+AJ20+AM20+AP20+AS20+AV20+AY20+BB20+BE20+BH20+BK20+BN20+BQ20+BT20+BW20+BZ20+CC20+CF20+CI20+CL20+CO20+CR20+CU20+CX20+DA20+DJ20+DD20+DG20+DP20+DS20+DM20+DV20+DY20+EB20+EE20+EH20+EK20+EN20</f>
        <v>17</v>
      </c>
      <c r="ER20" s="408">
        <f>G20++J20+M20+P20+S20+V20+Y20+AB20+AE20+AH20+AK20+AN20+AQ20+AT20+AW20+AZ20+BC20+BF20+BI20+BL20+BO20+BR20+BU20+BX20+CA20+CD20+CG20+CJ20+CM20+CP20+CS20+CV20+CY20+DB20+DK20+DE20+DH20+DQ20+DT20+DN20+DW20+DZ20+EC20+EF20+EI20+EL20+EO20</f>
        <v>8046</v>
      </c>
      <c r="ES20" s="411">
        <f>ER20/EP20</f>
        <v>69.96521739130435</v>
      </c>
      <c r="ET20" s="556">
        <f>H20+N20+T20+Z20+AF20+AL20+AR20+AX20+BD20+BJ20+BP20+BV20+CB20+CH20+CN20+CT20+CZ20+DF20+DO20+DU20+EA20+EG20+EM20</f>
        <v>15</v>
      </c>
      <c r="EU20" s="414">
        <f>I20+O20+U20+AA20+AG20+AM20+AS20+AY20+BE20+BK20+BQ20+BW20+CC20+CI20+CO20+CU20+DA20+DG20+DP20+DV20+EB20+EH20+EN20</f>
        <v>3</v>
      </c>
      <c r="EV20" s="416">
        <f>E20+K20+Q20+W20+AC20+AO20+AU20+BA20+BG20+BM20+BS20+DI20+DR20+DX20+ED20+EJ20</f>
        <v>99</v>
      </c>
      <c r="EW20" s="409">
        <f>F20+L20+R20+X20+AD20+AP20+AV20+BB20+BH20+BN20+BT20+DJ20+DS20+DY20+EE20+EK20</f>
        <v>14</v>
      </c>
      <c r="EX20" s="417">
        <f>G20+M20+S20+Y20+AE20+AQ20+AW20+BC20+BI20+BO20+BU20+DK20+DT20+DZ20+EF20+EL20</f>
        <v>7014</v>
      </c>
      <c r="EY20" s="415">
        <f>BY20+AI20+CE20+CK20+CQ20+CW20+DC20+DL20</f>
        <v>1</v>
      </c>
      <c r="EZ20" s="410">
        <f>BZ20+AJ20+CF20+CL20+CR20+CX20+DD20+DM20</f>
        <v>0</v>
      </c>
      <c r="FA20" s="413">
        <f>CA20+AK20+CG20+CM20+CS20+CY20+DE20+DN20</f>
        <v>5</v>
      </c>
      <c r="FB20" s="226">
        <f>ER20/EQ20</f>
        <v>473.29411764705884</v>
      </c>
      <c r="FC20" s="226" t="e">
        <f>FA20/EZ20</f>
        <v>#DIV/0!</v>
      </c>
      <c r="FD20" s="227">
        <f>EQ20/EP20</f>
        <v>0.14782608695652175</v>
      </c>
      <c r="FE20" s="227">
        <f>EZ20/EY20</f>
        <v>0</v>
      </c>
    </row>
    <row r="21" spans="1:161" ht="10.5" customHeight="1">
      <c r="A21" s="119">
        <v>17</v>
      </c>
      <c r="B21" s="129"/>
      <c r="C21" s="85" t="s">
        <v>119</v>
      </c>
      <c r="D21" s="68" t="s">
        <v>231</v>
      </c>
      <c r="E21" s="263"/>
      <c r="F21" s="87"/>
      <c r="G21" s="86"/>
      <c r="H21" s="175"/>
      <c r="I21" s="172"/>
      <c r="J21" s="39"/>
      <c r="K21" s="263"/>
      <c r="L21" s="87"/>
      <c r="M21" s="86"/>
      <c r="N21" s="175"/>
      <c r="O21" s="172"/>
      <c r="P21" s="39"/>
      <c r="Q21" s="263"/>
      <c r="R21" s="87"/>
      <c r="S21" s="87"/>
      <c r="T21" s="172"/>
      <c r="U21" s="172"/>
      <c r="V21" s="47"/>
      <c r="W21" s="174"/>
      <c r="X21" s="21"/>
      <c r="Y21" s="21"/>
      <c r="Z21" s="172"/>
      <c r="AA21" s="172"/>
      <c r="AB21" s="39"/>
      <c r="AC21" s="228"/>
      <c r="AD21" s="21"/>
      <c r="AE21" s="21"/>
      <c r="AF21" s="172"/>
      <c r="AG21" s="172"/>
      <c r="AH21" s="47"/>
      <c r="AI21" s="348"/>
      <c r="AJ21" s="84"/>
      <c r="AK21" s="84"/>
      <c r="AL21" s="172"/>
      <c r="AM21" s="172"/>
      <c r="AN21" s="39"/>
      <c r="AO21" s="228"/>
      <c r="AP21" s="21"/>
      <c r="AQ21" s="21"/>
      <c r="AR21" s="172"/>
      <c r="AS21" s="172"/>
      <c r="AT21" s="47"/>
      <c r="AU21" s="174"/>
      <c r="AV21" s="21"/>
      <c r="AW21" s="21"/>
      <c r="AX21" s="172"/>
      <c r="AY21" s="172"/>
      <c r="AZ21" s="39"/>
      <c r="BA21" s="174"/>
      <c r="BB21" s="21"/>
      <c r="BC21" s="88"/>
      <c r="BD21" s="171"/>
      <c r="BE21" s="172"/>
      <c r="BF21" s="172"/>
      <c r="BG21" s="174"/>
      <c r="BH21" s="21"/>
      <c r="BI21" s="88"/>
      <c r="BJ21" s="171"/>
      <c r="BK21" s="172"/>
      <c r="BL21" s="47"/>
      <c r="BM21" s="174"/>
      <c r="BN21" s="21"/>
      <c r="BO21" s="88"/>
      <c r="BP21" s="171"/>
      <c r="BQ21" s="172"/>
      <c r="BR21" s="47"/>
      <c r="BS21" s="174"/>
      <c r="BT21" s="21"/>
      <c r="BU21" s="83"/>
      <c r="BV21" s="175"/>
      <c r="BW21" s="172"/>
      <c r="BX21" s="47"/>
      <c r="BY21" s="255">
        <f>'2012 - 2013'!BU13</f>
        <v>2</v>
      </c>
      <c r="BZ21" s="256">
        <f>'2012 - 2013'!BV13</f>
        <v>0</v>
      </c>
      <c r="CA21" s="257">
        <f>'2012 - 2013'!BW13</f>
        <v>180</v>
      </c>
      <c r="CB21" s="258">
        <f>'2012 - 2013'!J13</f>
        <v>4</v>
      </c>
      <c r="CC21" s="259">
        <f>'2012 - 2013'!K13</f>
        <v>0</v>
      </c>
      <c r="CD21" s="260">
        <f>'2012 - 2013'!L13</f>
        <v>360</v>
      </c>
      <c r="CE21" s="255">
        <f>'2013 - 2014 '!BY14</f>
        <v>13</v>
      </c>
      <c r="CF21" s="256">
        <f>'2013 - 2014 '!BZ14</f>
        <v>0</v>
      </c>
      <c r="CG21" s="257">
        <f>'2013 - 2014 '!CA14</f>
        <v>1125</v>
      </c>
      <c r="CH21" s="258">
        <f>'2013 - 2014 '!N14</f>
        <v>6</v>
      </c>
      <c r="CI21" s="259">
        <f>'2013 - 2014 '!O14</f>
        <v>0</v>
      </c>
      <c r="CJ21" s="260">
        <f>'2013 - 2014 '!P14</f>
        <v>540</v>
      </c>
      <c r="CK21" s="255">
        <v>27</v>
      </c>
      <c r="CL21" s="256">
        <v>0</v>
      </c>
      <c r="CM21" s="257">
        <v>2430</v>
      </c>
      <c r="CN21" s="258"/>
      <c r="CO21" s="259"/>
      <c r="CP21" s="260"/>
      <c r="CQ21" s="391">
        <v>27</v>
      </c>
      <c r="CR21" s="392">
        <v>0</v>
      </c>
      <c r="CS21" s="397">
        <v>2384</v>
      </c>
      <c r="CT21" s="258">
        <v>1</v>
      </c>
      <c r="CU21" s="259">
        <v>0</v>
      </c>
      <c r="CV21" s="260">
        <v>90</v>
      </c>
      <c r="CW21" s="391">
        <v>26</v>
      </c>
      <c r="CX21" s="392">
        <v>0</v>
      </c>
      <c r="CY21" s="397">
        <v>2306</v>
      </c>
      <c r="CZ21" s="258"/>
      <c r="DA21" s="259"/>
      <c r="DB21" s="260"/>
      <c r="DC21" s="391">
        <v>8</v>
      </c>
      <c r="DD21" s="392">
        <v>0</v>
      </c>
      <c r="DE21" s="397">
        <v>720</v>
      </c>
      <c r="DF21" s="258">
        <v>1</v>
      </c>
      <c r="DG21" s="259">
        <v>0</v>
      </c>
      <c r="DH21" s="260">
        <v>90</v>
      </c>
      <c r="DI21" s="394"/>
      <c r="DJ21" s="395"/>
      <c r="DK21" s="398"/>
      <c r="DL21" s="391"/>
      <c r="DM21" s="392"/>
      <c r="DN21" s="397"/>
      <c r="DO21" s="258"/>
      <c r="DP21" s="259"/>
      <c r="DQ21" s="260"/>
      <c r="DR21" s="394"/>
      <c r="DS21" s="395"/>
      <c r="DT21" s="398"/>
      <c r="DU21" s="258"/>
      <c r="DV21" s="259"/>
      <c r="DW21" s="433"/>
      <c r="DX21" s="442"/>
      <c r="DY21" s="443"/>
      <c r="DZ21" s="447"/>
      <c r="EA21" s="258"/>
      <c r="EB21" s="259"/>
      <c r="EC21" s="433"/>
      <c r="ED21" s="442"/>
      <c r="EE21" s="443"/>
      <c r="EF21" s="447"/>
      <c r="EG21" s="258"/>
      <c r="EH21" s="259"/>
      <c r="EI21" s="260"/>
      <c r="EJ21" s="544"/>
      <c r="EK21" s="443"/>
      <c r="EL21" s="447"/>
      <c r="EM21" s="549"/>
      <c r="EN21" s="550"/>
      <c r="EO21" s="554"/>
      <c r="EP21" s="458">
        <f>E21++H21+K21+N21+Q21+T21+W21+Z21+AC21+AF21+AI21+AL21+AO21+AR21+AU21+AX21+BA21+BD21+BG21+BJ21+BM21+BP21+BS21+BV21+BY21+CB21+CE21+CH21+CK21+CN21+CQ21+CT21+CW21+CZ21+DI21+DC21+DF21+DO21+DR21+DL21+DU21+DX21+EA21+ED21+EG21+EJ21+EM21</f>
        <v>115</v>
      </c>
      <c r="EQ21" s="408">
        <f>F21++I21+L21+O21+R21+U21+X21+AA21+AD21+AG21+AJ21+AM21+AP21+AS21+AV21+AY21+BB21+BE21+BH21+BK21+BN21+BQ21+BT21+BW21+BZ21+CC21+CF21+CI21+CL21+CO21+CR21+CU21+CX21+DA21+DJ21+DD21+DG21+DP21+DS21+DM21+DV21+DY21+EB21+EE21+EH21+EK21+EN21</f>
        <v>0</v>
      </c>
      <c r="ER21" s="408">
        <f>G21++J21+M21+P21+S21+V21+Y21+AB21+AE21+AH21+AK21+AN21+AQ21+AT21+AW21+AZ21+BC21+BF21+BI21+BL21+BO21+BR21+BU21+BX21+CA21+CD21+CG21+CJ21+CM21+CP21+CS21+CV21+CY21+DB21+DK21+DE21+DH21+DQ21+DT21+DN21+DW21+DZ21+EC21+EF21+EI21+EL21+EO21</f>
        <v>10225</v>
      </c>
      <c r="ES21" s="411">
        <f>ER21/EP21</f>
        <v>88.91304347826087</v>
      </c>
      <c r="ET21" s="556">
        <f>H21+N21+T21+Z21+AF21+AL21+AR21+AX21+BD21+BJ21+BP21+BV21+CB21+CH21+CN21+CT21+CZ21+DF21+DO21+DU21+EA21+EG21+EM21</f>
        <v>12</v>
      </c>
      <c r="EU21" s="414">
        <f>I21+O21+U21+AA21+AG21+AM21+AS21+AY21+BE21+BK21+BQ21+BW21+CC21+CI21+CO21+CU21+DA21+DG21+DP21+DV21+EB21+EH21+EN21</f>
        <v>0</v>
      </c>
      <c r="EV21" s="416">
        <f>E21+K21+Q21+W21+AC21+AO21+AU21+BA21+BG21+BM21+BS21+DI21+DR21+DX21+ED21+EJ21</f>
        <v>0</v>
      </c>
      <c r="EW21" s="409">
        <f>F21+L21+R21+X21+AD21+AP21+AV21+BB21+BH21+BN21+BT21+DJ21+DS21+DY21+EE21+EK21</f>
        <v>0</v>
      </c>
      <c r="EX21" s="417">
        <f>G21+M21+S21+Y21+AE21+AQ21+AW21+BC21+BI21+BO21+BU21+DK21+DT21+DZ21+EF21+EL21</f>
        <v>0</v>
      </c>
      <c r="EY21" s="415">
        <f>BY21+AI21+CE21+CK21+CQ21+CW21+DC21+DL21</f>
        <v>103</v>
      </c>
      <c r="EZ21" s="410">
        <f>BZ21+AJ21+CF21+CL21+CR21+CX21+DD21+DM21</f>
        <v>0</v>
      </c>
      <c r="FA21" s="413">
        <f>CA21+AK21+CG21+CM21+CS21+CY21+DE21+DN21</f>
        <v>9145</v>
      </c>
      <c r="FB21" s="226" t="e">
        <f>ER21/EQ21</f>
        <v>#DIV/0!</v>
      </c>
      <c r="FC21" s="226" t="e">
        <f>FA21/EZ21</f>
        <v>#DIV/0!</v>
      </c>
      <c r="FD21" s="227">
        <f>EQ21/EP21</f>
        <v>0</v>
      </c>
      <c r="FE21" s="227">
        <f>EZ21/EY21</f>
        <v>0</v>
      </c>
    </row>
    <row r="22" spans="1:161" ht="10.5" customHeight="1">
      <c r="A22" s="75">
        <v>18</v>
      </c>
      <c r="B22" s="129"/>
      <c r="C22" s="85" t="s">
        <v>118</v>
      </c>
      <c r="D22" s="418" t="s">
        <v>195</v>
      </c>
      <c r="E22" s="263"/>
      <c r="F22" s="87"/>
      <c r="G22" s="86"/>
      <c r="H22" s="175"/>
      <c r="I22" s="172"/>
      <c r="J22" s="39"/>
      <c r="K22" s="263"/>
      <c r="L22" s="87"/>
      <c r="M22" s="86"/>
      <c r="N22" s="175"/>
      <c r="O22" s="172"/>
      <c r="P22" s="39"/>
      <c r="Q22" s="263"/>
      <c r="R22" s="87"/>
      <c r="S22" s="87"/>
      <c r="T22" s="172"/>
      <c r="U22" s="172"/>
      <c r="V22" s="47"/>
      <c r="W22" s="174"/>
      <c r="X22" s="21"/>
      <c r="Y22" s="21"/>
      <c r="Z22" s="172"/>
      <c r="AA22" s="172"/>
      <c r="AB22" s="39"/>
      <c r="AC22" s="228"/>
      <c r="AD22" s="21"/>
      <c r="AE22" s="21"/>
      <c r="AF22" s="172"/>
      <c r="AG22" s="172"/>
      <c r="AH22" s="47"/>
      <c r="AI22" s="229"/>
      <c r="AJ22" s="84"/>
      <c r="AK22" s="84"/>
      <c r="AL22" s="172"/>
      <c r="AM22" s="172"/>
      <c r="AN22" s="39"/>
      <c r="AO22" s="228"/>
      <c r="AP22" s="21"/>
      <c r="AQ22" s="21"/>
      <c r="AR22" s="172"/>
      <c r="AS22" s="172"/>
      <c r="AT22" s="47"/>
      <c r="AU22" s="174"/>
      <c r="AV22" s="21"/>
      <c r="AW22" s="21"/>
      <c r="AX22" s="172"/>
      <c r="AY22" s="172"/>
      <c r="AZ22" s="39"/>
      <c r="BA22" s="174"/>
      <c r="BB22" s="21"/>
      <c r="BC22" s="88"/>
      <c r="BD22" s="171"/>
      <c r="BE22" s="172"/>
      <c r="BF22" s="172"/>
      <c r="BG22" s="233">
        <v>17</v>
      </c>
      <c r="BH22" s="234">
        <v>13</v>
      </c>
      <c r="BI22" s="235">
        <v>1465</v>
      </c>
      <c r="BJ22" s="171"/>
      <c r="BK22" s="172"/>
      <c r="BL22" s="47"/>
      <c r="BM22" s="233">
        <v>10</v>
      </c>
      <c r="BN22" s="234">
        <v>3</v>
      </c>
      <c r="BO22" s="235">
        <v>728</v>
      </c>
      <c r="BP22" s="171"/>
      <c r="BQ22" s="172"/>
      <c r="BR22" s="47"/>
      <c r="BS22" s="249">
        <f>'2011-2012'!BS44</f>
        <v>26</v>
      </c>
      <c r="BT22" s="250">
        <f>'2011-2012'!BT44</f>
        <v>5</v>
      </c>
      <c r="BU22" s="251">
        <f>'2011-2012'!BU44</f>
        <v>1866</v>
      </c>
      <c r="BV22" s="252">
        <f>'2011-2012'!H44</f>
        <v>1</v>
      </c>
      <c r="BW22" s="253">
        <f>'2011-2012'!I44</f>
        <v>1</v>
      </c>
      <c r="BX22" s="254">
        <f>'2011-2012'!J44</f>
        <v>64</v>
      </c>
      <c r="BY22" s="255">
        <f>'2012 - 2013'!BU36</f>
        <v>12</v>
      </c>
      <c r="BZ22" s="256">
        <f>'2012 - 2013'!BV36</f>
        <v>0</v>
      </c>
      <c r="CA22" s="257">
        <f>'2012 - 2013'!BW36</f>
        <v>398</v>
      </c>
      <c r="CB22" s="258">
        <f>'2012 - 2013'!J36</f>
        <v>2</v>
      </c>
      <c r="CC22" s="259">
        <f>'2012 - 2013'!K36</f>
        <v>2</v>
      </c>
      <c r="CD22" s="260">
        <f>'2012 - 2013'!L36</f>
        <v>158</v>
      </c>
      <c r="CE22" s="255"/>
      <c r="CF22" s="256"/>
      <c r="CG22" s="257"/>
      <c r="CH22" s="258"/>
      <c r="CI22" s="259"/>
      <c r="CJ22" s="260"/>
      <c r="CK22" s="255">
        <v>27</v>
      </c>
      <c r="CL22" s="256">
        <v>6</v>
      </c>
      <c r="CM22" s="257">
        <v>1584</v>
      </c>
      <c r="CN22" s="258">
        <v>1</v>
      </c>
      <c r="CO22" s="259">
        <v>0</v>
      </c>
      <c r="CP22" s="260">
        <v>78</v>
      </c>
      <c r="CQ22" s="391">
        <v>16</v>
      </c>
      <c r="CR22" s="392">
        <v>8</v>
      </c>
      <c r="CS22" s="397">
        <v>1261</v>
      </c>
      <c r="CT22" s="258">
        <v>3</v>
      </c>
      <c r="CU22" s="259">
        <v>0</v>
      </c>
      <c r="CV22" s="260">
        <v>147</v>
      </c>
      <c r="CW22" s="391"/>
      <c r="CX22" s="392"/>
      <c r="CY22" s="397"/>
      <c r="CZ22" s="258"/>
      <c r="DA22" s="259"/>
      <c r="DB22" s="260"/>
      <c r="DC22" s="391"/>
      <c r="DD22" s="392"/>
      <c r="DE22" s="397"/>
      <c r="DF22" s="258"/>
      <c r="DG22" s="259"/>
      <c r="DH22" s="260"/>
      <c r="DI22" s="394"/>
      <c r="DJ22" s="395"/>
      <c r="DK22" s="398"/>
      <c r="DL22" s="391"/>
      <c r="DM22" s="392"/>
      <c r="DN22" s="397"/>
      <c r="DO22" s="258"/>
      <c r="DP22" s="259"/>
      <c r="DQ22" s="260"/>
      <c r="DR22" s="394"/>
      <c r="DS22" s="395"/>
      <c r="DT22" s="398"/>
      <c r="DU22" s="258"/>
      <c r="DV22" s="259"/>
      <c r="DW22" s="433"/>
      <c r="DX22" s="442"/>
      <c r="DY22" s="443"/>
      <c r="DZ22" s="447"/>
      <c r="EA22" s="258"/>
      <c r="EB22" s="259"/>
      <c r="EC22" s="433"/>
      <c r="ED22" s="442"/>
      <c r="EE22" s="443"/>
      <c r="EF22" s="447"/>
      <c r="EG22" s="258"/>
      <c r="EH22" s="259"/>
      <c r="EI22" s="260"/>
      <c r="EJ22" s="544"/>
      <c r="EK22" s="443"/>
      <c r="EL22" s="447"/>
      <c r="EM22" s="549"/>
      <c r="EN22" s="550"/>
      <c r="EO22" s="554"/>
      <c r="EP22" s="458">
        <f>E22++H22+K22+N22+Q22+T22+W22+Z22+AC22+AF22+AI22+AL22+AO22+AR22+AU22+AX22+BA22+BD22+BG22+BJ22+BM22+BP22+BS22+BV22+BY22+CB22+CE22+CH22+CK22+CN22+CQ22+CT22+CW22+CZ22+DI22+DC22+DF22+DO22+DR22+DL22+DU22+DX22+EA22+ED22+EG22+EJ22+EM22</f>
        <v>115</v>
      </c>
      <c r="EQ22" s="408">
        <f>F22++I22+L22+O22+R22+U22+X22+AA22+AD22+AG22+AJ22+AM22+AP22+AS22+AV22+AY22+BB22+BE22+BH22+BK22+BN22+BQ22+BT22+BW22+BZ22+CC22+CF22+CI22+CL22+CO22+CR22+CU22+CX22+DA22+DJ22+DD22+DG22+DP22+DS22+DM22+DV22+DY22+EB22+EE22+EH22+EK22+EN22</f>
        <v>38</v>
      </c>
      <c r="ER22" s="408">
        <f>G22++J22+M22+P22+S22+V22+Y22+AB22+AE22+AH22+AK22+AN22+AQ22+AT22+AW22+AZ22+BC22+BF22+BI22+BL22+BO22+BR22+BU22+BX22+CA22+CD22+CG22+CJ22+CM22+CP22+CS22+CV22+CY22+DB22+DK22+DE22+DH22+DQ22+DT22+DN22+DW22+DZ22+EC22+EF22+EI22+EL22+EO22</f>
        <v>7749</v>
      </c>
      <c r="ES22" s="411">
        <f>ER22/EP22</f>
        <v>67.38260869565218</v>
      </c>
      <c r="ET22" s="556">
        <f>H22+N22+T22+Z22+AF22+AL22+AR22+AX22+BD22+BJ22+BP22+BV22+CB22+CH22+CN22+CT22+CZ22+DF22+DO22+DU22+EA22+EG22+EM22</f>
        <v>7</v>
      </c>
      <c r="EU22" s="414">
        <f>I22+O22+U22+AA22+AG22+AM22+AS22+AY22+BE22+BK22+BQ22+BW22+CC22+CI22+CO22+CU22+DA22+DG22+DP22+DV22+EB22+EH22+EN22</f>
        <v>3</v>
      </c>
      <c r="EV22" s="416">
        <f>E22+K22+Q22+W22+AC22+AO22+AU22+BA22+BG22+BM22+BS22+DI22+DR22+DX22+ED22+EJ22</f>
        <v>53</v>
      </c>
      <c r="EW22" s="409">
        <f>F22+L22+R22+X22+AD22+AP22+AV22+BB22+BH22+BN22+BT22+DJ22+DS22+DY22+EE22+EK22</f>
        <v>21</v>
      </c>
      <c r="EX22" s="417">
        <f>G22+M22+S22+Y22+AE22+AQ22+AW22+BC22+BI22+BO22+BU22+DK22+DT22+DZ22+EF22+EL22</f>
        <v>4059</v>
      </c>
      <c r="EY22" s="415">
        <f>BY22+AI22+CE22+CK22+CQ22+CW22+DC22+DL22</f>
        <v>55</v>
      </c>
      <c r="EZ22" s="410">
        <f>BZ22+AJ22+CF22+CL22+CR22+CX22+DD22+DM22</f>
        <v>14</v>
      </c>
      <c r="FA22" s="413">
        <f>CA22+AK22+CG22+CM22+CS22+CY22+DE22+DN22</f>
        <v>3243</v>
      </c>
      <c r="FB22" s="226">
        <f>ER22/EQ22</f>
        <v>203.92105263157896</v>
      </c>
      <c r="FC22" s="226">
        <f>FA22/EZ22</f>
        <v>231.64285714285714</v>
      </c>
      <c r="FD22" s="227">
        <f>EQ22/EP22</f>
        <v>0.33043478260869563</v>
      </c>
      <c r="FE22" s="227">
        <f>EZ22/EY22</f>
        <v>0.2545454545454545</v>
      </c>
    </row>
    <row r="23" spans="1:161" ht="10.5" customHeight="1">
      <c r="A23" s="119">
        <v>19</v>
      </c>
      <c r="B23" s="129"/>
      <c r="C23" s="85" t="s">
        <v>116</v>
      </c>
      <c r="D23" s="68" t="s">
        <v>211</v>
      </c>
      <c r="E23" s="263"/>
      <c r="F23" s="87"/>
      <c r="G23" s="86"/>
      <c r="H23" s="175"/>
      <c r="I23" s="172"/>
      <c r="J23" s="39"/>
      <c r="K23" s="263"/>
      <c r="L23" s="87"/>
      <c r="M23" s="86"/>
      <c r="N23" s="175"/>
      <c r="O23" s="172"/>
      <c r="P23" s="39"/>
      <c r="Q23" s="263"/>
      <c r="R23" s="87"/>
      <c r="S23" s="87"/>
      <c r="T23" s="172"/>
      <c r="U23" s="172"/>
      <c r="V23" s="47"/>
      <c r="W23" s="174"/>
      <c r="X23" s="21"/>
      <c r="Y23" s="21"/>
      <c r="Z23" s="172"/>
      <c r="AA23" s="172"/>
      <c r="AB23" s="39"/>
      <c r="AC23" s="228"/>
      <c r="AD23" s="21"/>
      <c r="AE23" s="21"/>
      <c r="AF23" s="172"/>
      <c r="AG23" s="172"/>
      <c r="AH23" s="47"/>
      <c r="AI23" s="229"/>
      <c r="AJ23" s="84"/>
      <c r="AK23" s="84"/>
      <c r="AL23" s="172"/>
      <c r="AM23" s="172"/>
      <c r="AN23" s="39"/>
      <c r="AO23" s="228"/>
      <c r="AP23" s="21"/>
      <c r="AQ23" s="21"/>
      <c r="AR23" s="172"/>
      <c r="AS23" s="172"/>
      <c r="AT23" s="47"/>
      <c r="AU23" s="174"/>
      <c r="AV23" s="21"/>
      <c r="AW23" s="21"/>
      <c r="AX23" s="172"/>
      <c r="AY23" s="172"/>
      <c r="AZ23" s="39"/>
      <c r="BA23" s="174"/>
      <c r="BB23" s="21"/>
      <c r="BC23" s="88"/>
      <c r="BD23" s="171"/>
      <c r="BE23" s="172"/>
      <c r="BF23" s="172"/>
      <c r="BG23" s="233"/>
      <c r="BH23" s="234"/>
      <c r="BI23" s="235"/>
      <c r="BJ23" s="171"/>
      <c r="BK23" s="172"/>
      <c r="BL23" s="47"/>
      <c r="BM23" s="233"/>
      <c r="BN23" s="234"/>
      <c r="BO23" s="235"/>
      <c r="BP23" s="171"/>
      <c r="BQ23" s="172"/>
      <c r="BR23" s="47"/>
      <c r="BS23" s="249">
        <f>'2011-2012'!BS28</f>
        <v>19</v>
      </c>
      <c r="BT23" s="250">
        <f>'2011-2012'!BT28</f>
        <v>6</v>
      </c>
      <c r="BU23" s="251">
        <f>'2011-2012'!BU28</f>
        <v>1533</v>
      </c>
      <c r="BV23" s="252">
        <f>'2011-2012'!H28</f>
        <v>0</v>
      </c>
      <c r="BW23" s="253">
        <f>'2011-2012'!I28</f>
        <v>0</v>
      </c>
      <c r="BX23" s="254">
        <f>'2011-2012'!J28</f>
        <v>0</v>
      </c>
      <c r="BY23" s="255">
        <f>'2012 - 2013'!BU16</f>
        <v>27</v>
      </c>
      <c r="BZ23" s="256">
        <f>'2012 - 2013'!BV16</f>
        <v>3</v>
      </c>
      <c r="CA23" s="257">
        <f>'2012 - 2013'!BW16</f>
        <v>2282</v>
      </c>
      <c r="CB23" s="258">
        <f>'2012 - 2013'!J16</f>
        <v>1</v>
      </c>
      <c r="CC23" s="259">
        <f>'2012 - 2013'!K16</f>
        <v>0</v>
      </c>
      <c r="CD23" s="260">
        <f>'2012 - 2013'!L16</f>
        <v>81</v>
      </c>
      <c r="CE23" s="255">
        <f>'2013 - 2014 '!BY21</f>
        <v>27</v>
      </c>
      <c r="CF23" s="256">
        <f>'2013 - 2014 '!BZ21</f>
        <v>4</v>
      </c>
      <c r="CG23" s="257">
        <f>'2013 - 2014 '!CA21</f>
        <v>2003</v>
      </c>
      <c r="CH23" s="258">
        <f>'2013 - 2014 '!N21</f>
        <v>3</v>
      </c>
      <c r="CI23" s="259">
        <f>'2013 - 2014 '!O21</f>
        <v>1</v>
      </c>
      <c r="CJ23" s="260">
        <f>'2013 - 2014 '!P21</f>
        <v>266</v>
      </c>
      <c r="CK23" s="255">
        <v>17</v>
      </c>
      <c r="CL23" s="256">
        <v>2</v>
      </c>
      <c r="CM23" s="257">
        <v>877</v>
      </c>
      <c r="CN23" s="258"/>
      <c r="CO23" s="259"/>
      <c r="CP23" s="260"/>
      <c r="CQ23" s="391">
        <v>17</v>
      </c>
      <c r="CR23" s="392">
        <v>1</v>
      </c>
      <c r="CS23" s="397">
        <v>505</v>
      </c>
      <c r="CT23" s="258">
        <v>3</v>
      </c>
      <c r="CU23" s="259">
        <v>0</v>
      </c>
      <c r="CV23" s="260">
        <v>211</v>
      </c>
      <c r="CW23" s="391"/>
      <c r="CX23" s="392"/>
      <c r="CY23" s="397"/>
      <c r="CZ23" s="258"/>
      <c r="DA23" s="259"/>
      <c r="DB23" s="260"/>
      <c r="DC23" s="391"/>
      <c r="DD23" s="392"/>
      <c r="DE23" s="397"/>
      <c r="DF23" s="258"/>
      <c r="DG23" s="259"/>
      <c r="DH23" s="260"/>
      <c r="DI23" s="394"/>
      <c r="DJ23" s="395"/>
      <c r="DK23" s="398"/>
      <c r="DL23" s="391"/>
      <c r="DM23" s="392"/>
      <c r="DN23" s="397"/>
      <c r="DO23" s="258"/>
      <c r="DP23" s="259"/>
      <c r="DQ23" s="260"/>
      <c r="DR23" s="394"/>
      <c r="DS23" s="395"/>
      <c r="DT23" s="398"/>
      <c r="DU23" s="258"/>
      <c r="DV23" s="259"/>
      <c r="DW23" s="433"/>
      <c r="DX23" s="442"/>
      <c r="DY23" s="443"/>
      <c r="DZ23" s="447"/>
      <c r="EA23" s="258"/>
      <c r="EB23" s="259"/>
      <c r="EC23" s="433"/>
      <c r="ED23" s="442"/>
      <c r="EE23" s="443"/>
      <c r="EF23" s="447"/>
      <c r="EG23" s="258"/>
      <c r="EH23" s="259"/>
      <c r="EI23" s="260"/>
      <c r="EJ23" s="544"/>
      <c r="EK23" s="443"/>
      <c r="EL23" s="447"/>
      <c r="EM23" s="549"/>
      <c r="EN23" s="550"/>
      <c r="EO23" s="554"/>
      <c r="EP23" s="458">
        <f>E23++H23+K23+N23+Q23+T23+W23+Z23+AC23+AF23+AI23+AL23+AO23+AR23+AU23+AX23+BA23+BD23+BG23+BJ23+BM23+BP23+BS23+BV23+BY23+CB23+CE23+CH23+CK23+CN23+CQ23+CT23+CW23+CZ23+DI23+DC23+DF23+DO23+DR23+DL23+DU23+DX23+EA23+ED23+EG23+EJ23+EM23</f>
        <v>114</v>
      </c>
      <c r="EQ23" s="408">
        <f>F23++I23+L23+O23+R23+U23+X23+AA23+AD23+AG23+AJ23+AM23+AP23+AS23+AV23+AY23+BB23+BE23+BH23+BK23+BN23+BQ23+BT23+BW23+BZ23+CC23+CF23+CI23+CL23+CO23+CR23+CU23+CX23+DA23+DJ23+DD23+DG23+DP23+DS23+DM23+DV23+DY23+EB23+EE23+EH23+EK23+EN23</f>
        <v>17</v>
      </c>
      <c r="ER23" s="408">
        <f>G23++J23+M23+P23+S23+V23+Y23+AB23+AE23+AH23+AK23+AN23+AQ23+AT23+AW23+AZ23+BC23+BF23+BI23+BL23+BO23+BR23+BU23+BX23+CA23+CD23+CG23+CJ23+CM23+CP23+CS23+CV23+CY23+DB23+DK23+DE23+DH23+DQ23+DT23+DN23+DW23+DZ23+EC23+EF23+EI23+EL23+EO23</f>
        <v>7758</v>
      </c>
      <c r="ES23" s="411">
        <f>ER23/EP23</f>
        <v>68.05263157894737</v>
      </c>
      <c r="ET23" s="556">
        <f>H23+N23+T23+Z23+AF23+AL23+AR23+AX23+BD23+BJ23+BP23+BV23+CB23+CH23+CN23+CT23+CZ23+DF23+DO23+DU23+EA23+EG23+EM23</f>
        <v>7</v>
      </c>
      <c r="EU23" s="414">
        <f>I23+O23+U23+AA23+AG23+AM23+AS23+AY23+BE23+BK23+BQ23+BW23+CC23+CI23+CO23+CU23+DA23+DG23+DP23+DV23+EB23+EH23+EN23</f>
        <v>1</v>
      </c>
      <c r="EV23" s="416">
        <f>E23+K23+Q23+W23+AC23+AO23+AU23+BA23+BG23+BM23+BS23+DI23+DR23+DX23+ED23+EJ23</f>
        <v>19</v>
      </c>
      <c r="EW23" s="409">
        <f>F23+L23+R23+X23+AD23+AP23+AV23+BB23+BH23+BN23+BT23+DJ23+DS23+DY23+EE23+EK23</f>
        <v>6</v>
      </c>
      <c r="EX23" s="417">
        <f>G23+M23+S23+Y23+AE23+AQ23+AW23+BC23+BI23+BO23+BU23+DK23+DT23+DZ23+EF23+EL23</f>
        <v>1533</v>
      </c>
      <c r="EY23" s="415">
        <f>BY23+AI23+CE23+CK23+CQ23+CW23+DC23+DL23</f>
        <v>88</v>
      </c>
      <c r="EZ23" s="410">
        <f>BZ23+AJ23+CF23+CL23+CR23+CX23+DD23+DM23</f>
        <v>10</v>
      </c>
      <c r="FA23" s="413">
        <f>CA23+AK23+CG23+CM23+CS23+CY23+DE23+DN23</f>
        <v>5667</v>
      </c>
      <c r="FB23" s="226">
        <f>ER23/EQ23</f>
        <v>456.3529411764706</v>
      </c>
      <c r="FC23" s="226">
        <f>FA23/EZ23</f>
        <v>566.7</v>
      </c>
      <c r="FD23" s="227">
        <f>EQ23/EP23</f>
        <v>0.14912280701754385</v>
      </c>
      <c r="FE23" s="227">
        <f>EZ23/EY23</f>
        <v>0.11363636363636363</v>
      </c>
    </row>
    <row r="24" spans="1:161" ht="10.5" customHeight="1">
      <c r="A24" s="75">
        <v>20</v>
      </c>
      <c r="B24" s="129"/>
      <c r="C24" s="85" t="s">
        <v>118</v>
      </c>
      <c r="D24" s="68" t="s">
        <v>42</v>
      </c>
      <c r="E24" s="228">
        <v>19</v>
      </c>
      <c r="F24" s="21">
        <v>11</v>
      </c>
      <c r="G24" s="83">
        <v>1605</v>
      </c>
      <c r="H24" s="175">
        <v>3</v>
      </c>
      <c r="I24" s="172">
        <v>2</v>
      </c>
      <c r="J24" s="39">
        <v>270</v>
      </c>
      <c r="K24" s="228">
        <v>22</v>
      </c>
      <c r="L24" s="21">
        <v>5</v>
      </c>
      <c r="M24" s="83">
        <v>1546</v>
      </c>
      <c r="N24" s="175">
        <v>3</v>
      </c>
      <c r="O24" s="172">
        <v>1</v>
      </c>
      <c r="P24" s="39">
        <v>225</v>
      </c>
      <c r="Q24" s="228">
        <v>15</v>
      </c>
      <c r="R24" s="21">
        <v>3</v>
      </c>
      <c r="S24" s="21">
        <v>920</v>
      </c>
      <c r="T24" s="172">
        <v>2</v>
      </c>
      <c r="U24" s="172">
        <v>1</v>
      </c>
      <c r="V24" s="47">
        <v>135</v>
      </c>
      <c r="W24" s="174">
        <v>28</v>
      </c>
      <c r="X24" s="21">
        <v>5</v>
      </c>
      <c r="Y24" s="21">
        <v>1585</v>
      </c>
      <c r="Z24" s="172">
        <v>4</v>
      </c>
      <c r="AA24" s="172"/>
      <c r="AB24" s="39">
        <v>323</v>
      </c>
      <c r="AC24" s="228">
        <v>14</v>
      </c>
      <c r="AD24" s="21">
        <v>1</v>
      </c>
      <c r="AE24" s="21">
        <v>861</v>
      </c>
      <c r="AF24" s="172">
        <v>2</v>
      </c>
      <c r="AG24" s="172"/>
      <c r="AH24" s="47">
        <v>106</v>
      </c>
      <c r="AI24" s="229"/>
      <c r="AJ24" s="84"/>
      <c r="AK24" s="84"/>
      <c r="AL24" s="172"/>
      <c r="AM24" s="172"/>
      <c r="AN24" s="39"/>
      <c r="AO24" s="228"/>
      <c r="AP24" s="21"/>
      <c r="AQ24" s="21"/>
      <c r="AR24" s="172"/>
      <c r="AS24" s="172"/>
      <c r="AT24" s="47"/>
      <c r="AU24" s="174"/>
      <c r="AV24" s="21"/>
      <c r="AW24" s="21"/>
      <c r="AX24" s="172"/>
      <c r="AY24" s="172"/>
      <c r="AZ24" s="39"/>
      <c r="BA24" s="174"/>
      <c r="BB24" s="21"/>
      <c r="BC24" s="88"/>
      <c r="BD24" s="171"/>
      <c r="BE24" s="172"/>
      <c r="BF24" s="172"/>
      <c r="BG24" s="174"/>
      <c r="BH24" s="21"/>
      <c r="BI24" s="88"/>
      <c r="BJ24" s="171"/>
      <c r="BK24" s="172"/>
      <c r="BL24" s="47"/>
      <c r="BM24" s="174"/>
      <c r="BN24" s="21"/>
      <c r="BO24" s="88"/>
      <c r="BP24" s="171"/>
      <c r="BQ24" s="172"/>
      <c r="BR24" s="47"/>
      <c r="BS24" s="174"/>
      <c r="BT24" s="21"/>
      <c r="BU24" s="83"/>
      <c r="BV24" s="175"/>
      <c r="BW24" s="172"/>
      <c r="BX24" s="47"/>
      <c r="BY24" s="202"/>
      <c r="BZ24" s="203"/>
      <c r="CA24" s="204"/>
      <c r="CB24" s="170"/>
      <c r="CC24" s="100"/>
      <c r="CD24" s="48"/>
      <c r="CE24" s="202"/>
      <c r="CF24" s="203"/>
      <c r="CG24" s="204"/>
      <c r="CH24" s="170"/>
      <c r="CI24" s="100"/>
      <c r="CJ24" s="48"/>
      <c r="CK24" s="202"/>
      <c r="CL24" s="203"/>
      <c r="CM24" s="204"/>
      <c r="CN24" s="170"/>
      <c r="CO24" s="100"/>
      <c r="CP24" s="48"/>
      <c r="CQ24" s="202"/>
      <c r="CR24" s="203"/>
      <c r="CS24" s="204"/>
      <c r="CT24" s="170"/>
      <c r="CU24" s="100"/>
      <c r="CV24" s="48"/>
      <c r="CW24" s="202"/>
      <c r="CX24" s="203"/>
      <c r="CY24" s="204"/>
      <c r="CZ24" s="170"/>
      <c r="DA24" s="100"/>
      <c r="DB24" s="48"/>
      <c r="DC24" s="202"/>
      <c r="DD24" s="203"/>
      <c r="DE24" s="204"/>
      <c r="DF24" s="170"/>
      <c r="DG24" s="100"/>
      <c r="DH24" s="48"/>
      <c r="DI24" s="368"/>
      <c r="DJ24" s="369"/>
      <c r="DK24" s="370"/>
      <c r="DL24" s="391"/>
      <c r="DM24" s="392"/>
      <c r="DN24" s="397"/>
      <c r="DO24" s="170"/>
      <c r="DP24" s="100"/>
      <c r="DQ24" s="48"/>
      <c r="DR24" s="394"/>
      <c r="DS24" s="395"/>
      <c r="DT24" s="398"/>
      <c r="DU24" s="258"/>
      <c r="DV24" s="259"/>
      <c r="DW24" s="433"/>
      <c r="DX24" s="442"/>
      <c r="DY24" s="443"/>
      <c r="DZ24" s="447"/>
      <c r="EA24" s="258"/>
      <c r="EB24" s="259"/>
      <c r="EC24" s="433"/>
      <c r="ED24" s="442"/>
      <c r="EE24" s="443"/>
      <c r="EF24" s="447"/>
      <c r="EG24" s="258"/>
      <c r="EH24" s="259"/>
      <c r="EI24" s="260"/>
      <c r="EJ24" s="544"/>
      <c r="EK24" s="443"/>
      <c r="EL24" s="447"/>
      <c r="EM24" s="549"/>
      <c r="EN24" s="550"/>
      <c r="EO24" s="554"/>
      <c r="EP24" s="458">
        <f>E24++H24+K24+N24+Q24+T24+W24+Z24+AC24+AF24+AI24+AL24+AO24+AR24+AU24+AX24+BA24+BD24+BG24+BJ24+BM24+BP24+BS24+BV24+BY24+CB24+CE24+CH24+CK24+CN24+CQ24+CT24+CW24+CZ24+DI24+DC24+DF24+DO24+DR24+DL24+DU24+DX24+EA24+ED24+EG24+EJ24+EM24</f>
        <v>112</v>
      </c>
      <c r="EQ24" s="408">
        <f>F24++I24+L24+O24+R24+U24+X24+AA24+AD24+AG24+AJ24+AM24+AP24+AS24+AV24+AY24+BB24+BE24+BH24+BK24+BN24+BQ24+BT24+BW24+BZ24+CC24+CF24+CI24+CL24+CO24+CR24+CU24+CX24+DA24+DJ24+DD24+DG24+DP24+DS24+DM24+DV24+DY24+EB24+EE24+EH24+EK24+EN24</f>
        <v>29</v>
      </c>
      <c r="ER24" s="408">
        <f>G24++J24+M24+P24+S24+V24+Y24+AB24+AE24+AH24+AK24+AN24+AQ24+AT24+AW24+AZ24+BC24+BF24+BI24+BL24+BO24+BR24+BU24+BX24+CA24+CD24+CG24+CJ24+CM24+CP24+CS24+CV24+CY24+DB24+DK24+DE24+DH24+DQ24+DT24+DN24+DW24+DZ24+EC24+EF24+EI24+EL24+EO24</f>
        <v>7576</v>
      </c>
      <c r="ES24" s="411">
        <f>ER24/EP24</f>
        <v>67.64285714285714</v>
      </c>
      <c r="ET24" s="556">
        <f>H24+N24+T24+Z24+AF24+AL24+AR24+AX24+BD24+BJ24+BP24+BV24+CB24+CH24+CN24+CT24+CZ24+DF24+DO24+DU24+EA24+EG24+EM24</f>
        <v>14</v>
      </c>
      <c r="EU24" s="414">
        <f>I24+O24+U24+AA24+AG24+AM24+AS24+AY24+BE24+BK24+BQ24+BW24+CC24+CI24+CO24+CU24+DA24+DG24+DP24+DV24+EB24+EH24+EN24</f>
        <v>4</v>
      </c>
      <c r="EV24" s="416">
        <f>E24+K24+Q24+W24+AC24+AO24+AU24+BA24+BG24+BM24+BS24+DI24+DR24+DX24+ED24+EJ24</f>
        <v>98</v>
      </c>
      <c r="EW24" s="409">
        <f>F24+L24+R24+X24+AD24+AP24+AV24+BB24+BH24+BN24+BT24+DJ24+DS24+DY24+EE24+EK24</f>
        <v>25</v>
      </c>
      <c r="EX24" s="417">
        <f>G24+M24+S24+Y24+AE24+AQ24+AW24+BC24+BI24+BO24+BU24+DK24+DT24+DZ24+EF24+EL24</f>
        <v>6517</v>
      </c>
      <c r="EY24" s="415">
        <f>BY24+AI24+CE24+CK24+CQ24+CW24+DC24+DL24</f>
        <v>0</v>
      </c>
      <c r="EZ24" s="410">
        <f>BZ24+AJ24+CF24+CL24+CR24+CX24+DD24+DM24</f>
        <v>0</v>
      </c>
      <c r="FA24" s="413">
        <f>CA24+AK24+CG24+CM24+CS24+CY24+DE24+DN24</f>
        <v>0</v>
      </c>
      <c r="FB24" s="226">
        <f>ER24/EQ24</f>
        <v>261.2413793103448</v>
      </c>
      <c r="FC24" s="226" t="e">
        <f>FA24/EZ24</f>
        <v>#DIV/0!</v>
      </c>
      <c r="FD24" s="227">
        <f>EQ24/EP24</f>
        <v>0.25892857142857145</v>
      </c>
      <c r="FE24" s="227" t="e">
        <f>EZ24/EY24</f>
        <v>#DIV/0!</v>
      </c>
    </row>
    <row r="25" spans="1:161" ht="10.5" customHeight="1">
      <c r="A25" s="119">
        <v>21</v>
      </c>
      <c r="B25" s="129"/>
      <c r="C25" s="85" t="s">
        <v>116</v>
      </c>
      <c r="D25" s="68" t="s">
        <v>372</v>
      </c>
      <c r="E25" s="263"/>
      <c r="F25" s="87"/>
      <c r="G25" s="86"/>
      <c r="H25" s="175"/>
      <c r="I25" s="172"/>
      <c r="J25" s="39"/>
      <c r="K25" s="263"/>
      <c r="L25" s="87"/>
      <c r="M25" s="86"/>
      <c r="N25" s="175"/>
      <c r="O25" s="172"/>
      <c r="P25" s="39"/>
      <c r="Q25" s="263"/>
      <c r="R25" s="87"/>
      <c r="S25" s="87"/>
      <c r="T25" s="172"/>
      <c r="U25" s="172"/>
      <c r="V25" s="47"/>
      <c r="W25" s="174"/>
      <c r="X25" s="21"/>
      <c r="Y25" s="21"/>
      <c r="Z25" s="172"/>
      <c r="AA25" s="172"/>
      <c r="AB25" s="39"/>
      <c r="AC25" s="228"/>
      <c r="AD25" s="21"/>
      <c r="AE25" s="21"/>
      <c r="AF25" s="172"/>
      <c r="AG25" s="172"/>
      <c r="AH25" s="47"/>
      <c r="AI25" s="348"/>
      <c r="AJ25" s="84"/>
      <c r="AK25" s="84"/>
      <c r="AL25" s="172"/>
      <c r="AM25" s="172"/>
      <c r="AN25" s="39"/>
      <c r="AO25" s="228"/>
      <c r="AP25" s="21"/>
      <c r="AQ25" s="21"/>
      <c r="AR25" s="172"/>
      <c r="AS25" s="172"/>
      <c r="AT25" s="47"/>
      <c r="AU25" s="174"/>
      <c r="AV25" s="21"/>
      <c r="AW25" s="21"/>
      <c r="AX25" s="172"/>
      <c r="AY25" s="172"/>
      <c r="AZ25" s="39"/>
      <c r="BA25" s="174"/>
      <c r="BB25" s="21"/>
      <c r="BC25" s="88"/>
      <c r="BD25" s="171"/>
      <c r="BE25" s="172"/>
      <c r="BF25" s="172"/>
      <c r="BG25" s="233"/>
      <c r="BH25" s="234"/>
      <c r="BI25" s="235"/>
      <c r="BJ25" s="171"/>
      <c r="BK25" s="172"/>
      <c r="BL25" s="47"/>
      <c r="BM25" s="233">
        <v>3</v>
      </c>
      <c r="BN25" s="234">
        <v>0</v>
      </c>
      <c r="BO25" s="235">
        <v>38</v>
      </c>
      <c r="BP25" s="171"/>
      <c r="BQ25" s="172"/>
      <c r="BR25" s="47"/>
      <c r="BS25" s="249">
        <f>'2011-2012'!BS38</f>
        <v>26</v>
      </c>
      <c r="BT25" s="250">
        <f>'2011-2012'!BT38</f>
        <v>1</v>
      </c>
      <c r="BU25" s="251">
        <f>'2011-2012'!BU38</f>
        <v>1548</v>
      </c>
      <c r="BV25" s="252">
        <f>'2011-2012'!H38</f>
        <v>3</v>
      </c>
      <c r="BW25" s="253">
        <f>'2011-2012'!I38</f>
        <v>1</v>
      </c>
      <c r="BX25" s="254">
        <f>'2011-2012'!J38</f>
        <v>194</v>
      </c>
      <c r="BY25" s="255">
        <f>'2012 - 2013'!BU31</f>
        <v>19</v>
      </c>
      <c r="BZ25" s="256">
        <f>'2012 - 2013'!BV31</f>
        <v>1</v>
      </c>
      <c r="CA25" s="257">
        <f>'2012 - 2013'!BW31</f>
        <v>789</v>
      </c>
      <c r="CB25" s="258">
        <f>'2012 - 2013'!J31</f>
        <v>3</v>
      </c>
      <c r="CC25" s="259">
        <f>'2012 - 2013'!K31</f>
        <v>0</v>
      </c>
      <c r="CD25" s="260">
        <f>'2012 - 2013'!L31</f>
        <v>217</v>
      </c>
      <c r="CE25" s="255">
        <f>'2013 - 2014 '!BY34</f>
        <v>13</v>
      </c>
      <c r="CF25" s="256">
        <f>'2013 - 2014 '!BZ34</f>
        <v>1</v>
      </c>
      <c r="CG25" s="257">
        <f>'2013 - 2014 '!CA34</f>
        <v>1097</v>
      </c>
      <c r="CH25" s="258">
        <f>'2013 - 2014 '!N34</f>
        <v>2</v>
      </c>
      <c r="CI25" s="259">
        <f>'2013 - 2014 '!O34</f>
        <v>0</v>
      </c>
      <c r="CJ25" s="260">
        <f>'2013 - 2014 '!P34</f>
        <v>30</v>
      </c>
      <c r="CK25" s="255">
        <v>27</v>
      </c>
      <c r="CL25" s="256">
        <v>0</v>
      </c>
      <c r="CM25" s="257">
        <v>2317</v>
      </c>
      <c r="CN25" s="258"/>
      <c r="CO25" s="259"/>
      <c r="CP25" s="260"/>
      <c r="CQ25" s="391">
        <v>12</v>
      </c>
      <c r="CR25" s="392">
        <v>1</v>
      </c>
      <c r="CS25" s="397">
        <v>1080</v>
      </c>
      <c r="CT25" s="258"/>
      <c r="CU25" s="259"/>
      <c r="CV25" s="260"/>
      <c r="CW25" s="206"/>
      <c r="CX25" s="207"/>
      <c r="CY25" s="208"/>
      <c r="CZ25" s="258"/>
      <c r="DA25" s="259"/>
      <c r="DB25" s="260"/>
      <c r="DC25" s="206"/>
      <c r="DD25" s="207"/>
      <c r="DE25" s="208"/>
      <c r="DF25" s="258"/>
      <c r="DG25" s="259"/>
      <c r="DH25" s="260"/>
      <c r="DI25" s="371"/>
      <c r="DJ25" s="372"/>
      <c r="DK25" s="373"/>
      <c r="DL25" s="391"/>
      <c r="DM25" s="392"/>
      <c r="DN25" s="397"/>
      <c r="DO25" s="258"/>
      <c r="DP25" s="259"/>
      <c r="DQ25" s="260"/>
      <c r="DR25" s="394"/>
      <c r="DS25" s="395"/>
      <c r="DT25" s="398"/>
      <c r="DU25" s="258"/>
      <c r="DV25" s="259"/>
      <c r="DW25" s="433"/>
      <c r="DX25" s="442"/>
      <c r="DY25" s="443"/>
      <c r="DZ25" s="447"/>
      <c r="EA25" s="258"/>
      <c r="EB25" s="259"/>
      <c r="EC25" s="433"/>
      <c r="ED25" s="442"/>
      <c r="EE25" s="443"/>
      <c r="EF25" s="447"/>
      <c r="EG25" s="258"/>
      <c r="EH25" s="259"/>
      <c r="EI25" s="260"/>
      <c r="EJ25" s="544"/>
      <c r="EK25" s="443"/>
      <c r="EL25" s="447"/>
      <c r="EM25" s="549"/>
      <c r="EN25" s="550"/>
      <c r="EO25" s="554"/>
      <c r="EP25" s="458">
        <f>E25++H25+K25+N25+Q25+T25+W25+Z25+AC25+AF25+AI25+AL25+AO25+AR25+AU25+AX25+BA25+BD25+BG25+BJ25+BM25+BP25+BS25+BV25+BY25+CB25+CE25+CH25+CK25+CN25+CQ25+CT25+CW25+CZ25+DI25+DC25+DF25+DO25+DR25+DL25+DU25+DX25+EA25+ED25+EG25+EJ25+EM25</f>
        <v>108</v>
      </c>
      <c r="EQ25" s="408">
        <f>F25++I25+L25+O25+R25+U25+X25+AA25+AD25+AG25+AJ25+AM25+AP25+AS25+AV25+AY25+BB25+BE25+BH25+BK25+BN25+BQ25+BT25+BW25+BZ25+CC25+CF25+CI25+CL25+CO25+CR25+CU25+CX25+DA25+DJ25+DD25+DG25+DP25+DS25+DM25+DV25+DY25+EB25+EE25+EH25+EK25+EN25</f>
        <v>5</v>
      </c>
      <c r="ER25" s="408">
        <f>G25++J25+M25+P25+S25+V25+Y25+AB25+AE25+AH25+AK25+AN25+AQ25+AT25+AW25+AZ25+BC25+BF25+BI25+BL25+BO25+BR25+BU25+BX25+CA25+CD25+CG25+CJ25+CM25+CP25+CS25+CV25+CY25+DB25+DK25+DE25+DH25+DQ25+DT25+DN25+DW25+DZ25+EC25+EF25+EI25+EL25+EO25</f>
        <v>7310</v>
      </c>
      <c r="ES25" s="411">
        <f>ER25/EP25</f>
        <v>67.68518518518519</v>
      </c>
      <c r="ET25" s="556">
        <f>H25+N25+T25+Z25+AF25+AL25+AR25+AX25+BD25+BJ25+BP25+BV25+CB25+CH25+CN25+CT25+CZ25+DF25+DO25+DU25+EA25+EG25+EM25</f>
        <v>8</v>
      </c>
      <c r="EU25" s="414">
        <f>I25+O25+U25+AA25+AG25+AM25+AS25+AY25+BE25+BK25+BQ25+BW25+CC25+CI25+CO25+CU25+DA25+DG25+DP25+DV25+EB25+EH25+EN25</f>
        <v>1</v>
      </c>
      <c r="EV25" s="416">
        <f>E25+K25+Q25+W25+AC25+AO25+AU25+BA25+BG25+BM25+BS25+DI25+DR25+DX25+ED25+EJ25</f>
        <v>29</v>
      </c>
      <c r="EW25" s="409">
        <f>F25+L25+R25+X25+AD25+AP25+AV25+BB25+BH25+BN25+BT25+DJ25+DS25+DY25+EE25+EK25</f>
        <v>1</v>
      </c>
      <c r="EX25" s="417">
        <f>G25+M25+S25+Y25+AE25+AQ25+AW25+BC25+BI25+BO25+BU25+DK25+DT25+DZ25+EF25+EL25</f>
        <v>1586</v>
      </c>
      <c r="EY25" s="415">
        <f>BY25+AI25+CE25+CK25+CQ25+CW25+DC25+DL25</f>
        <v>71</v>
      </c>
      <c r="EZ25" s="410">
        <f>BZ25+AJ25+CF25+CL25+CR25+CX25+DD25+DM25</f>
        <v>3</v>
      </c>
      <c r="FA25" s="413">
        <f>CA25+AK25+CG25+CM25+CS25+CY25+DE25+DN25</f>
        <v>5283</v>
      </c>
      <c r="FB25" s="226">
        <f>ER25/EQ25</f>
        <v>1462</v>
      </c>
      <c r="FC25" s="226">
        <f>FA25/EZ25</f>
        <v>1761</v>
      </c>
      <c r="FD25" s="227">
        <f>EQ25/EP25</f>
        <v>0.046296296296296294</v>
      </c>
      <c r="FE25" s="227">
        <f>EZ25/EY25</f>
        <v>0.04225352112676056</v>
      </c>
    </row>
    <row r="26" spans="1:161" ht="10.5" customHeight="1">
      <c r="A26" s="75">
        <v>22</v>
      </c>
      <c r="B26" s="129"/>
      <c r="C26" s="85" t="s">
        <v>117</v>
      </c>
      <c r="D26" s="418" t="s">
        <v>147</v>
      </c>
      <c r="E26" s="228"/>
      <c r="F26" s="21"/>
      <c r="G26" s="83"/>
      <c r="H26" s="175"/>
      <c r="I26" s="172"/>
      <c r="J26" s="39"/>
      <c r="K26" s="228"/>
      <c r="L26" s="21"/>
      <c r="M26" s="83"/>
      <c r="N26" s="175"/>
      <c r="O26" s="172"/>
      <c r="P26" s="39"/>
      <c r="Q26" s="228"/>
      <c r="R26" s="21"/>
      <c r="S26" s="21"/>
      <c r="T26" s="172"/>
      <c r="U26" s="172"/>
      <c r="V26" s="47"/>
      <c r="W26" s="174"/>
      <c r="X26" s="21"/>
      <c r="Y26" s="21"/>
      <c r="Z26" s="172"/>
      <c r="AA26" s="172"/>
      <c r="AB26" s="39"/>
      <c r="AC26" s="228"/>
      <c r="AD26" s="21"/>
      <c r="AE26" s="21"/>
      <c r="AF26" s="172"/>
      <c r="AG26" s="172"/>
      <c r="AH26" s="47"/>
      <c r="AI26" s="348"/>
      <c r="AJ26" s="84"/>
      <c r="AK26" s="84"/>
      <c r="AL26" s="172"/>
      <c r="AM26" s="172"/>
      <c r="AN26" s="39"/>
      <c r="AO26" s="228"/>
      <c r="AP26" s="21"/>
      <c r="AQ26" s="21"/>
      <c r="AR26" s="172"/>
      <c r="AS26" s="172"/>
      <c r="AT26" s="47"/>
      <c r="AU26" s="230">
        <v>9</v>
      </c>
      <c r="AV26" s="231">
        <v>2</v>
      </c>
      <c r="AW26" s="231">
        <v>389</v>
      </c>
      <c r="AX26" s="172"/>
      <c r="AY26" s="172"/>
      <c r="AZ26" s="39"/>
      <c r="BA26" s="230">
        <v>26</v>
      </c>
      <c r="BB26" s="231">
        <v>0</v>
      </c>
      <c r="BC26" s="232">
        <v>2296</v>
      </c>
      <c r="BD26" s="171">
        <v>3</v>
      </c>
      <c r="BE26" s="172"/>
      <c r="BF26" s="172">
        <v>195</v>
      </c>
      <c r="BG26" s="233">
        <v>23</v>
      </c>
      <c r="BH26" s="234"/>
      <c r="BI26" s="235">
        <v>1745</v>
      </c>
      <c r="BJ26" s="171">
        <v>1</v>
      </c>
      <c r="BK26" s="172"/>
      <c r="BL26" s="47">
        <v>90</v>
      </c>
      <c r="BM26" s="233">
        <v>23</v>
      </c>
      <c r="BN26" s="234">
        <v>1</v>
      </c>
      <c r="BO26" s="235">
        <v>1742</v>
      </c>
      <c r="BP26" s="239">
        <v>1</v>
      </c>
      <c r="BQ26" s="240"/>
      <c r="BR26" s="241">
        <v>90</v>
      </c>
      <c r="BS26" s="249">
        <f>'2011-2012'!BS22</f>
        <v>18</v>
      </c>
      <c r="BT26" s="250">
        <f>'2011-2012'!BT22</f>
        <v>1</v>
      </c>
      <c r="BU26" s="251">
        <f>'2011-2012'!BU22</f>
        <v>1302</v>
      </c>
      <c r="BV26" s="252">
        <f>'2011-2012'!H22</f>
        <v>3</v>
      </c>
      <c r="BW26" s="253">
        <f>'2011-2012'!I22</f>
        <v>1</v>
      </c>
      <c r="BX26" s="254">
        <f>'2011-2012'!J22</f>
        <v>232</v>
      </c>
      <c r="BY26" s="255">
        <f>'2012 - 2013'!BU11</f>
        <v>0</v>
      </c>
      <c r="BZ26" s="256">
        <f>'2012 - 2013'!BV11</f>
        <v>0</v>
      </c>
      <c r="CA26" s="257">
        <f>'2012 - 2013'!BW11</f>
        <v>0</v>
      </c>
      <c r="CB26" s="258">
        <f>'2012 - 2013'!J11</f>
        <v>0</v>
      </c>
      <c r="CC26" s="259">
        <f>'2012 - 2013'!K11</f>
        <v>0</v>
      </c>
      <c r="CD26" s="260">
        <f>'2012 - 2013'!L11</f>
        <v>0</v>
      </c>
      <c r="CE26" s="255"/>
      <c r="CF26" s="256"/>
      <c r="CG26" s="257"/>
      <c r="CH26" s="258"/>
      <c r="CI26" s="259"/>
      <c r="CJ26" s="260"/>
      <c r="CK26" s="255"/>
      <c r="CL26" s="256"/>
      <c r="CM26" s="257"/>
      <c r="CN26" s="258"/>
      <c r="CO26" s="259"/>
      <c r="CP26" s="260"/>
      <c r="CQ26" s="391"/>
      <c r="CR26" s="392"/>
      <c r="CS26" s="397"/>
      <c r="CT26" s="258"/>
      <c r="CU26" s="259"/>
      <c r="CV26" s="260"/>
      <c r="CW26" s="391"/>
      <c r="CX26" s="392"/>
      <c r="CY26" s="397"/>
      <c r="CZ26" s="258"/>
      <c r="DA26" s="259"/>
      <c r="DB26" s="260"/>
      <c r="DC26" s="391"/>
      <c r="DD26" s="392"/>
      <c r="DE26" s="397"/>
      <c r="DF26" s="258"/>
      <c r="DG26" s="259"/>
      <c r="DH26" s="260"/>
      <c r="DI26" s="394"/>
      <c r="DJ26" s="395"/>
      <c r="DK26" s="398"/>
      <c r="DL26" s="391"/>
      <c r="DM26" s="392"/>
      <c r="DN26" s="397"/>
      <c r="DO26" s="258"/>
      <c r="DP26" s="259"/>
      <c r="DQ26" s="260"/>
      <c r="DR26" s="394"/>
      <c r="DS26" s="395"/>
      <c r="DT26" s="398"/>
      <c r="DU26" s="258"/>
      <c r="DV26" s="259"/>
      <c r="DW26" s="433"/>
      <c r="DX26" s="442"/>
      <c r="DY26" s="443"/>
      <c r="DZ26" s="447"/>
      <c r="EA26" s="258"/>
      <c r="EB26" s="259"/>
      <c r="EC26" s="433"/>
      <c r="ED26" s="442"/>
      <c r="EE26" s="443"/>
      <c r="EF26" s="447"/>
      <c r="EG26" s="258"/>
      <c r="EH26" s="259"/>
      <c r="EI26" s="260"/>
      <c r="EJ26" s="544"/>
      <c r="EK26" s="443"/>
      <c r="EL26" s="447"/>
      <c r="EM26" s="549"/>
      <c r="EN26" s="550"/>
      <c r="EO26" s="554"/>
      <c r="EP26" s="458">
        <f>E26++H26+K26+N26+Q26+T26+W26+Z26+AC26+AF26+AI26+AL26+AO26+AR26+AU26+AX26+BA26+BD26+BG26+BJ26+BM26+BP26+BS26+BV26+BY26+CB26+CE26+CH26+CK26+CN26+CQ26+CT26+CW26+CZ26+DI26+DC26+DF26+DO26+DR26+DL26+DU26+DX26+EA26+ED26+EG26+EJ26+EM26</f>
        <v>107</v>
      </c>
      <c r="EQ26" s="408">
        <f>F26++I26+L26+O26+R26+U26+X26+AA26+AD26+AG26+AJ26+AM26+AP26+AS26+AV26+AY26+BB26+BE26+BH26+BK26+BN26+BQ26+BT26+BW26+BZ26+CC26+CF26+CI26+CL26+CO26+CR26+CU26+CX26+DA26+DJ26+DD26+DG26+DP26+DS26+DM26+DV26+DY26+EB26+EE26+EH26+EK26+EN26</f>
        <v>5</v>
      </c>
      <c r="ER26" s="408">
        <f>G26++J26+M26+P26+S26+V26+Y26+AB26+AE26+AH26+AK26+AN26+AQ26+AT26+AW26+AZ26+BC26+BF26+BI26+BL26+BO26+BR26+BU26+BX26+CA26+CD26+CG26+CJ26+CM26+CP26+CS26+CV26+CY26+DB26+DK26+DE26+DH26+DQ26+DT26+DN26+DW26+DZ26+EC26+EF26+EI26+EL26+EO26</f>
        <v>8081</v>
      </c>
      <c r="ES26" s="411">
        <f>ER26/EP26</f>
        <v>75.5233644859813</v>
      </c>
      <c r="ET26" s="556">
        <f>H26+N26+T26+Z26+AF26+AL26+AR26+AX26+BD26+BJ26+BP26+BV26+CB26+CH26+CN26+CT26+CZ26+DF26+DO26+DU26+EA26+EG26+EM26</f>
        <v>8</v>
      </c>
      <c r="EU26" s="414">
        <f>I26+O26+U26+AA26+AG26+AM26+AS26+AY26+BE26+BK26+BQ26+BW26+CC26+CI26+CO26+CU26+DA26+DG26+DP26+DV26+EB26+EH26+EN26</f>
        <v>1</v>
      </c>
      <c r="EV26" s="416">
        <f>E26+K26+Q26+W26+AC26+AO26+AU26+BA26+BG26+BM26+BS26+DI26+DR26+DX26+ED26+EJ26</f>
        <v>99</v>
      </c>
      <c r="EW26" s="409">
        <f>F26+L26+R26+X26+AD26+AP26+AV26+BB26+BH26+BN26+BT26+DJ26+DS26+DY26+EE26+EK26</f>
        <v>4</v>
      </c>
      <c r="EX26" s="417">
        <f>G26+M26+S26+Y26+AE26+AQ26+AW26+BC26+BI26+BO26+BU26+DK26+DT26+DZ26+EF26+EL26</f>
        <v>7474</v>
      </c>
      <c r="EY26" s="415">
        <f>BY26+AI26+CE26+CK26+CQ26+CW26+DC26+DL26</f>
        <v>0</v>
      </c>
      <c r="EZ26" s="410">
        <f>BZ26+AJ26+CF26+CL26+CR26+CX26+DD26+DM26</f>
        <v>0</v>
      </c>
      <c r="FA26" s="413">
        <f>CA26+AK26+CG26+CM26+CS26+CY26+DE26+DN26</f>
        <v>0</v>
      </c>
      <c r="FB26" s="226">
        <f>ER26/EQ26</f>
        <v>1616.2</v>
      </c>
      <c r="FC26" s="226" t="e">
        <f>FA26/EZ26</f>
        <v>#DIV/0!</v>
      </c>
      <c r="FD26" s="227">
        <f>EQ26/EP26</f>
        <v>0.04672897196261682</v>
      </c>
      <c r="FE26" s="227" t="e">
        <f>EZ26/EY26</f>
        <v>#DIV/0!</v>
      </c>
    </row>
    <row r="27" spans="1:161" ht="10.5" customHeight="1">
      <c r="A27" s="119">
        <v>23</v>
      </c>
      <c r="B27" s="129"/>
      <c r="C27" s="85" t="s">
        <v>116</v>
      </c>
      <c r="D27" s="68" t="s">
        <v>269</v>
      </c>
      <c r="E27" s="263"/>
      <c r="F27" s="87"/>
      <c r="G27" s="86"/>
      <c r="H27" s="175"/>
      <c r="I27" s="172"/>
      <c r="J27" s="39"/>
      <c r="K27" s="263"/>
      <c r="L27" s="87"/>
      <c r="M27" s="86"/>
      <c r="N27" s="175"/>
      <c r="O27" s="172"/>
      <c r="P27" s="39"/>
      <c r="Q27" s="263"/>
      <c r="R27" s="87"/>
      <c r="S27" s="87"/>
      <c r="T27" s="172"/>
      <c r="U27" s="172"/>
      <c r="V27" s="47"/>
      <c r="W27" s="174"/>
      <c r="X27" s="21"/>
      <c r="Y27" s="21"/>
      <c r="Z27" s="172"/>
      <c r="AA27" s="172"/>
      <c r="AB27" s="39"/>
      <c r="AC27" s="228"/>
      <c r="AD27" s="21"/>
      <c r="AE27" s="21"/>
      <c r="AF27" s="172"/>
      <c r="AG27" s="172"/>
      <c r="AH27" s="47"/>
      <c r="AI27" s="229"/>
      <c r="AJ27" s="84"/>
      <c r="AK27" s="84"/>
      <c r="AL27" s="172"/>
      <c r="AM27" s="172"/>
      <c r="AN27" s="39"/>
      <c r="AO27" s="228"/>
      <c r="AP27" s="21"/>
      <c r="AQ27" s="21"/>
      <c r="AR27" s="172"/>
      <c r="AS27" s="172"/>
      <c r="AT27" s="47"/>
      <c r="AU27" s="174"/>
      <c r="AV27" s="21"/>
      <c r="AW27" s="21"/>
      <c r="AX27" s="172"/>
      <c r="AY27" s="172"/>
      <c r="AZ27" s="39"/>
      <c r="BA27" s="174"/>
      <c r="BB27" s="21"/>
      <c r="BC27" s="88"/>
      <c r="BD27" s="171"/>
      <c r="BE27" s="172"/>
      <c r="BF27" s="172"/>
      <c r="BG27" s="174"/>
      <c r="BH27" s="21"/>
      <c r="BI27" s="88"/>
      <c r="BJ27" s="171"/>
      <c r="BK27" s="172"/>
      <c r="BL27" s="47"/>
      <c r="BM27" s="233"/>
      <c r="BN27" s="234"/>
      <c r="BO27" s="235"/>
      <c r="BP27" s="239"/>
      <c r="BQ27" s="240"/>
      <c r="BR27" s="241"/>
      <c r="BS27" s="249"/>
      <c r="BT27" s="250"/>
      <c r="BU27" s="251"/>
      <c r="BV27" s="252"/>
      <c r="BW27" s="253"/>
      <c r="BX27" s="254"/>
      <c r="BY27" s="255"/>
      <c r="BZ27" s="256">
        <v>0</v>
      </c>
      <c r="CA27" s="257">
        <v>0</v>
      </c>
      <c r="CB27" s="258"/>
      <c r="CC27" s="259"/>
      <c r="CD27" s="260"/>
      <c r="CE27" s="255"/>
      <c r="CF27" s="256">
        <v>0</v>
      </c>
      <c r="CG27" s="257"/>
      <c r="CH27" s="258">
        <f>'2013 - 2014 '!N12</f>
        <v>1</v>
      </c>
      <c r="CI27" s="259">
        <f>'2013 - 2014 '!O12</f>
        <v>0</v>
      </c>
      <c r="CJ27" s="260">
        <f>'2013 - 2014 '!P12</f>
        <v>4</v>
      </c>
      <c r="CK27" s="255">
        <v>19</v>
      </c>
      <c r="CL27" s="256">
        <v>0</v>
      </c>
      <c r="CM27" s="257">
        <v>1164</v>
      </c>
      <c r="CN27" s="258">
        <v>1</v>
      </c>
      <c r="CO27" s="259">
        <v>0</v>
      </c>
      <c r="CP27" s="260">
        <v>66</v>
      </c>
      <c r="CQ27" s="391">
        <v>21</v>
      </c>
      <c r="CR27" s="392">
        <v>0</v>
      </c>
      <c r="CS27" s="397">
        <v>1008</v>
      </c>
      <c r="CT27" s="258">
        <v>2</v>
      </c>
      <c r="CU27" s="259">
        <v>1</v>
      </c>
      <c r="CV27" s="260">
        <v>143</v>
      </c>
      <c r="CW27" s="391">
        <v>12</v>
      </c>
      <c r="CX27" s="392">
        <v>1</v>
      </c>
      <c r="CY27" s="397">
        <v>848</v>
      </c>
      <c r="CZ27" s="258">
        <v>1</v>
      </c>
      <c r="DA27" s="259">
        <v>0</v>
      </c>
      <c r="DB27" s="260">
        <v>90</v>
      </c>
      <c r="DC27" s="391">
        <v>29</v>
      </c>
      <c r="DD27" s="392">
        <v>3</v>
      </c>
      <c r="DE27" s="397">
        <v>2382</v>
      </c>
      <c r="DF27" s="258">
        <v>1</v>
      </c>
      <c r="DG27" s="259">
        <v>0</v>
      </c>
      <c r="DH27" s="260">
        <v>7</v>
      </c>
      <c r="DI27" s="394">
        <v>16</v>
      </c>
      <c r="DJ27" s="395">
        <v>0</v>
      </c>
      <c r="DK27" s="398">
        <v>1428</v>
      </c>
      <c r="DL27" s="391"/>
      <c r="DM27" s="392"/>
      <c r="DN27" s="397"/>
      <c r="DO27" s="258">
        <v>3</v>
      </c>
      <c r="DP27" s="259">
        <v>2</v>
      </c>
      <c r="DQ27" s="260">
        <v>190</v>
      </c>
      <c r="DR27" s="394"/>
      <c r="DS27" s="395"/>
      <c r="DT27" s="398"/>
      <c r="DU27" s="258"/>
      <c r="DV27" s="259"/>
      <c r="DW27" s="433"/>
      <c r="DX27" s="442"/>
      <c r="DY27" s="443"/>
      <c r="DZ27" s="447"/>
      <c r="EA27" s="258"/>
      <c r="EB27" s="259"/>
      <c r="EC27" s="433"/>
      <c r="ED27" s="442"/>
      <c r="EE27" s="443"/>
      <c r="EF27" s="447"/>
      <c r="EG27" s="258"/>
      <c r="EH27" s="259"/>
      <c r="EI27" s="260"/>
      <c r="EJ27" s="544"/>
      <c r="EK27" s="443"/>
      <c r="EL27" s="447"/>
      <c r="EM27" s="549"/>
      <c r="EN27" s="550"/>
      <c r="EO27" s="554"/>
      <c r="EP27" s="458">
        <f>E27++H27+K27+N27+Q27+T27+W27+Z27+AC27+AF27+AI27+AL27+AO27+AR27+AU27+AX27+BA27+BD27+BG27+BJ27+BM27+BP27+BS27+BV27+BY27+CB27+CE27+CH27+CK27+CN27+CQ27+CT27+CW27+CZ27+DI27+DC27+DF27+DO27+DR27+DL27+DU27+DX27+EA27+ED27+EG27+EJ27+EM27</f>
        <v>106</v>
      </c>
      <c r="EQ27" s="408">
        <f>F27++I27+L27+O27+R27+U27+X27+AA27+AD27+AG27+AJ27+AM27+AP27+AS27+AV27+AY27+BB27+BE27+BH27+BK27+BN27+BQ27+BT27+BW27+BZ27+CC27+CF27+CI27+CL27+CO27+CR27+CU27+CX27+DA27+DJ27+DD27+DG27+DP27+DS27+DM27+DV27+DY27+EB27+EE27+EH27+EK27+EN27</f>
        <v>7</v>
      </c>
      <c r="ER27" s="408">
        <f>G27++J27+M27+P27+S27+V27+Y27+AB27+AE27+AH27+AK27+AN27+AQ27+AT27+AW27+AZ27+BC27+BF27+BI27+BL27+BO27+BR27+BU27+BX27+CA27+CD27+CG27+CJ27+CM27+CP27+CS27+CV27+CY27+DB27+DK27+DE27+DH27+DQ27+DT27+DN27+DW27+DZ27+EC27+EF27+EI27+EL27+EO27</f>
        <v>7330</v>
      </c>
      <c r="ES27" s="411">
        <f>ER27/EP27</f>
        <v>69.15094339622641</v>
      </c>
      <c r="ET27" s="556">
        <f>H27+N27+T27+Z27+AF27+AL27+AR27+AX27+BD27+BJ27+BP27+BV27+CB27+CH27+CN27+CT27+CZ27+DF27+DO27+DU27+EA27+EG27+EM27</f>
        <v>9</v>
      </c>
      <c r="EU27" s="414">
        <f>I27+O27+U27+AA27+AG27+AM27+AS27+AY27+BE27+BK27+BQ27+BW27+CC27+CI27+CO27+CU27+DA27+DG27+DP27+DV27+EB27+EH27+EN27</f>
        <v>3</v>
      </c>
      <c r="EV27" s="416">
        <f>E27+K27+Q27+W27+AC27+AO27+AU27+BA27+BG27+BM27+BS27+DI27+DR27+DX27+ED27+EJ27</f>
        <v>16</v>
      </c>
      <c r="EW27" s="409">
        <f>F27+L27+R27+X27+AD27+AP27+AV27+BB27+BH27+BN27+BT27+DJ27+DS27+DY27+EE27+EK27</f>
        <v>0</v>
      </c>
      <c r="EX27" s="417">
        <f>G27+M27+S27+Y27+AE27+AQ27+AW27+BC27+BI27+BO27+BU27+DK27+DT27+DZ27+EF27+EL27</f>
        <v>1428</v>
      </c>
      <c r="EY27" s="415">
        <f>BY27+AI27+CE27+CK27+CQ27+CW27+DC27+DL27</f>
        <v>81</v>
      </c>
      <c r="EZ27" s="410">
        <f>BZ27+AJ27+CF27+CL27+CR27+CX27+DD27+DM27</f>
        <v>4</v>
      </c>
      <c r="FA27" s="413">
        <f>CA27+AK27+CG27+CM27+CS27+CY27+DE27+DN27</f>
        <v>5402</v>
      </c>
      <c r="FB27" s="226">
        <f>ER27/EQ27</f>
        <v>1047.142857142857</v>
      </c>
      <c r="FC27" s="226">
        <f>FA27/EZ27</f>
        <v>1350.5</v>
      </c>
      <c r="FD27" s="227">
        <f>EQ27/EP27</f>
        <v>0.0660377358490566</v>
      </c>
      <c r="FE27" s="227">
        <f>EZ27/EY27</f>
        <v>0.04938271604938271</v>
      </c>
    </row>
    <row r="28" spans="1:161" ht="10.5" customHeight="1">
      <c r="A28" s="75">
        <v>24</v>
      </c>
      <c r="B28" s="129" t="s">
        <v>193</v>
      </c>
      <c r="C28" s="85" t="s">
        <v>117</v>
      </c>
      <c r="D28" s="68" t="s">
        <v>359</v>
      </c>
      <c r="E28" s="228"/>
      <c r="F28" s="21"/>
      <c r="G28" s="83"/>
      <c r="H28" s="175"/>
      <c r="I28" s="172"/>
      <c r="J28" s="39"/>
      <c r="K28" s="228"/>
      <c r="L28" s="21"/>
      <c r="M28" s="83"/>
      <c r="N28" s="175"/>
      <c r="O28" s="172"/>
      <c r="P28" s="39"/>
      <c r="Q28" s="228"/>
      <c r="R28" s="21"/>
      <c r="S28" s="21"/>
      <c r="T28" s="172"/>
      <c r="U28" s="172"/>
      <c r="V28" s="47"/>
      <c r="W28" s="174"/>
      <c r="X28" s="21"/>
      <c r="Y28" s="21"/>
      <c r="Z28" s="172"/>
      <c r="AA28" s="172"/>
      <c r="AB28" s="39"/>
      <c r="AC28" s="228"/>
      <c r="AD28" s="21"/>
      <c r="AE28" s="21"/>
      <c r="AF28" s="172"/>
      <c r="AG28" s="172"/>
      <c r="AH28" s="47"/>
      <c r="AI28" s="348"/>
      <c r="AJ28" s="84"/>
      <c r="AK28" s="84"/>
      <c r="AL28" s="172"/>
      <c r="AM28" s="172"/>
      <c r="AN28" s="39"/>
      <c r="AO28" s="228"/>
      <c r="AP28" s="21"/>
      <c r="AQ28" s="21"/>
      <c r="AR28" s="172"/>
      <c r="AS28" s="172"/>
      <c r="AT28" s="47"/>
      <c r="AU28" s="174"/>
      <c r="AV28" s="21"/>
      <c r="AW28" s="21"/>
      <c r="AX28" s="172"/>
      <c r="AY28" s="172"/>
      <c r="AZ28" s="39"/>
      <c r="BA28" s="174"/>
      <c r="BB28" s="21"/>
      <c r="BC28" s="88"/>
      <c r="BD28" s="171"/>
      <c r="BE28" s="172"/>
      <c r="BF28" s="172"/>
      <c r="BG28" s="174"/>
      <c r="BH28" s="21"/>
      <c r="BI28" s="88"/>
      <c r="BJ28" s="171"/>
      <c r="BK28" s="172"/>
      <c r="BL28" s="47"/>
      <c r="BM28" s="233"/>
      <c r="BN28" s="234"/>
      <c r="BO28" s="235"/>
      <c r="BP28" s="171"/>
      <c r="BQ28" s="172"/>
      <c r="BR28" s="47"/>
      <c r="BS28" s="249"/>
      <c r="BT28" s="250"/>
      <c r="BU28" s="251"/>
      <c r="BV28" s="252"/>
      <c r="BW28" s="253"/>
      <c r="BX28" s="254"/>
      <c r="BY28" s="255"/>
      <c r="BZ28" s="256"/>
      <c r="CA28" s="257"/>
      <c r="CB28" s="258"/>
      <c r="CC28" s="259"/>
      <c r="CD28" s="260"/>
      <c r="CE28" s="255"/>
      <c r="CF28" s="256"/>
      <c r="CG28" s="257"/>
      <c r="CH28" s="258"/>
      <c r="CI28" s="259"/>
      <c r="CJ28" s="260"/>
      <c r="CK28" s="255"/>
      <c r="CL28" s="256"/>
      <c r="CM28" s="257"/>
      <c r="CN28" s="258"/>
      <c r="CO28" s="259"/>
      <c r="CP28" s="260"/>
      <c r="CQ28" s="391"/>
      <c r="CR28" s="392"/>
      <c r="CS28" s="397"/>
      <c r="CT28" s="258"/>
      <c r="CU28" s="259"/>
      <c r="CV28" s="260"/>
      <c r="CW28" s="391"/>
      <c r="CX28" s="392"/>
      <c r="CY28" s="397"/>
      <c r="CZ28" s="258"/>
      <c r="DA28" s="259"/>
      <c r="DB28" s="260"/>
      <c r="DC28" s="391"/>
      <c r="DD28" s="392"/>
      <c r="DE28" s="397"/>
      <c r="DF28" s="258"/>
      <c r="DG28" s="259"/>
      <c r="DH28" s="260"/>
      <c r="DI28" s="394"/>
      <c r="DJ28" s="395"/>
      <c r="DK28" s="398"/>
      <c r="DL28" s="391"/>
      <c r="DM28" s="392"/>
      <c r="DN28" s="397"/>
      <c r="DO28" s="258"/>
      <c r="DP28" s="259"/>
      <c r="DQ28" s="260"/>
      <c r="DR28" s="394">
        <v>16</v>
      </c>
      <c r="DS28" s="395">
        <v>1</v>
      </c>
      <c r="DT28" s="398">
        <v>929</v>
      </c>
      <c r="DU28" s="258">
        <v>2</v>
      </c>
      <c r="DV28" s="259">
        <v>1</v>
      </c>
      <c r="DW28" s="433">
        <v>160</v>
      </c>
      <c r="DX28" s="442">
        <v>19</v>
      </c>
      <c r="DY28" s="443">
        <v>0</v>
      </c>
      <c r="DZ28" s="447">
        <v>1124</v>
      </c>
      <c r="EA28" s="258">
        <v>3</v>
      </c>
      <c r="EB28" s="259">
        <v>0</v>
      </c>
      <c r="EC28" s="433">
        <v>113</v>
      </c>
      <c r="ED28" s="442">
        <v>27</v>
      </c>
      <c r="EE28" s="443">
        <v>0</v>
      </c>
      <c r="EF28" s="447">
        <v>2385</v>
      </c>
      <c r="EG28" s="258">
        <v>3</v>
      </c>
      <c r="EH28" s="259">
        <v>1</v>
      </c>
      <c r="EI28" s="260">
        <v>270</v>
      </c>
      <c r="EJ28" s="544">
        <v>29</v>
      </c>
      <c r="EK28" s="443">
        <v>1</v>
      </c>
      <c r="EL28" s="447">
        <v>2467</v>
      </c>
      <c r="EM28" s="549">
        <v>3</v>
      </c>
      <c r="EN28" s="550">
        <v>2</v>
      </c>
      <c r="EO28" s="554">
        <v>255</v>
      </c>
      <c r="EP28" s="458">
        <f>E28++H28+K28+N28+Q28+T28+W28+Z28+AC28+AF28+AI28+AL28+AO28+AR28+AU28+AX28+BA28+BD28+BG28+BJ28+BM28+BP28+BS28+BV28+BY28+CB28+CE28+CH28+CK28+CN28+CQ28+CT28+CW28+CZ28+DI28+DC28+DF28+DO28+DR28+DL28+DU28+DX28+EA28+ED28+EG28+EJ28+EM28</f>
        <v>102</v>
      </c>
      <c r="EQ28" s="408">
        <f>F28++I28+L28+O28+R28+U28+X28+AA28+AD28+AG28+AJ28+AM28+AP28+AS28+AV28+AY28+BB28+BE28+BH28+BK28+BN28+BQ28+BT28+BW28+BZ28+CC28+CF28+CI28+CL28+CO28+CR28+CU28+CX28+DA28+DJ28+DD28+DG28+DP28+DS28+DM28+DV28+DY28+EB28+EE28+EH28+EK28+EN28</f>
        <v>6</v>
      </c>
      <c r="ER28" s="408">
        <f>G28++J28+M28+P28+S28+V28+Y28+AB28+AE28+AH28+AK28+AN28+AQ28+AT28+AW28+AZ28+BC28+BF28+BI28+BL28+BO28+BR28+BU28+BX28+CA28+CD28+CG28+CJ28+CM28+CP28+CS28+CV28+CY28+DB28+DK28+DE28+DH28+DQ28+DT28+DN28+DW28+DZ28+EC28+EF28+EI28+EL28+EO28</f>
        <v>7703</v>
      </c>
      <c r="ES28" s="411">
        <f>ER28/EP28</f>
        <v>75.51960784313725</v>
      </c>
      <c r="ET28" s="556">
        <f>H28+N28+T28+Z28+AF28+AL28+AR28+AX28+BD28+BJ28+BP28+BV28+CB28+CH28+CN28+CT28+CZ28+DF28+DO28+DU28+EA28+EG28+EM28</f>
        <v>11</v>
      </c>
      <c r="EU28" s="414">
        <f>I28+O28+U28+AA28+AG28+AM28+AS28+AY28+BE28+BK28+BQ28+BW28+CC28+CI28+CO28+CU28+DA28+DG28+DP28+DV28+EB28+EH28+EN28</f>
        <v>4</v>
      </c>
      <c r="EV28" s="416">
        <f>E28+K28+Q28+W28+AC28+AO28+AU28+BA28+BG28+BM28+BS28+DI28+DR28+DX28+ED28+EJ28</f>
        <v>91</v>
      </c>
      <c r="EW28" s="409">
        <f>F28+L28+R28+X28+AD28+AP28+AV28+BB28+BH28+BN28+BT28+DJ28+DS28+DY28+EE28+EK28</f>
        <v>2</v>
      </c>
      <c r="EX28" s="417">
        <f>G28+M28+S28+Y28+AE28+AQ28+AW28+BC28+BI28+BO28+BU28+DK28+DT28+DZ28+EF28+EL28</f>
        <v>6905</v>
      </c>
      <c r="EY28" s="415">
        <f>BY28+AI28+CE28+CK28+CQ28+CW28+DC28+DL28</f>
        <v>0</v>
      </c>
      <c r="EZ28" s="410">
        <f>BZ28+AJ28+CF28+CL28+CR28+CX28+DD28+DM28</f>
        <v>0</v>
      </c>
      <c r="FA28" s="413">
        <f>CA28+AK28+CG28+CM28+CS28+CY28+DE28+DN28</f>
        <v>0</v>
      </c>
      <c r="FB28" s="226">
        <f>ER28/EQ28</f>
        <v>1283.8333333333333</v>
      </c>
      <c r="FC28" s="226" t="e">
        <f>FA28/EZ28</f>
        <v>#DIV/0!</v>
      </c>
      <c r="FD28" s="227">
        <f>EQ28/EP28</f>
        <v>0.058823529411764705</v>
      </c>
      <c r="FE28" s="227" t="e">
        <f>EZ28/EY28</f>
        <v>#DIV/0!</v>
      </c>
    </row>
    <row r="29" spans="1:161" ht="10.5" customHeight="1">
      <c r="A29" s="119">
        <v>25</v>
      </c>
      <c r="B29" s="129"/>
      <c r="C29" s="85" t="s">
        <v>118</v>
      </c>
      <c r="D29" s="68" t="s">
        <v>136</v>
      </c>
      <c r="E29" s="228"/>
      <c r="F29" s="21"/>
      <c r="G29" s="83"/>
      <c r="H29" s="175"/>
      <c r="I29" s="172"/>
      <c r="J29" s="39"/>
      <c r="K29" s="228"/>
      <c r="L29" s="21"/>
      <c r="M29" s="83"/>
      <c r="N29" s="175"/>
      <c r="O29" s="172"/>
      <c r="P29" s="39"/>
      <c r="Q29" s="228"/>
      <c r="R29" s="21"/>
      <c r="S29" s="21"/>
      <c r="T29" s="172"/>
      <c r="U29" s="172"/>
      <c r="V29" s="47"/>
      <c r="W29" s="174"/>
      <c r="X29" s="21"/>
      <c r="Y29" s="21"/>
      <c r="Z29" s="172"/>
      <c r="AA29" s="172"/>
      <c r="AB29" s="39"/>
      <c r="AC29" s="228"/>
      <c r="AD29" s="21"/>
      <c r="AE29" s="21"/>
      <c r="AF29" s="172"/>
      <c r="AG29" s="172"/>
      <c r="AH29" s="47"/>
      <c r="AI29" s="229"/>
      <c r="AJ29" s="84"/>
      <c r="AK29" s="84"/>
      <c r="AL29" s="172"/>
      <c r="AM29" s="172"/>
      <c r="AN29" s="39"/>
      <c r="AO29" s="228"/>
      <c r="AP29" s="21"/>
      <c r="AQ29" s="21"/>
      <c r="AR29" s="172"/>
      <c r="AS29" s="172"/>
      <c r="AT29" s="47"/>
      <c r="AU29" s="174"/>
      <c r="AV29" s="21"/>
      <c r="AW29" s="21"/>
      <c r="AX29" s="172"/>
      <c r="AY29" s="172"/>
      <c r="AZ29" s="39"/>
      <c r="BA29" s="174">
        <v>6</v>
      </c>
      <c r="BB29" s="21">
        <v>1</v>
      </c>
      <c r="BC29" s="88">
        <v>248</v>
      </c>
      <c r="BD29" s="171">
        <v>3</v>
      </c>
      <c r="BE29" s="172"/>
      <c r="BF29" s="172">
        <v>81</v>
      </c>
      <c r="BG29" s="233">
        <v>16</v>
      </c>
      <c r="BH29" s="234">
        <v>5</v>
      </c>
      <c r="BI29" s="235">
        <v>1420</v>
      </c>
      <c r="BJ29" s="171">
        <v>2</v>
      </c>
      <c r="BK29" s="172">
        <v>1</v>
      </c>
      <c r="BL29" s="47">
        <v>135</v>
      </c>
      <c r="BM29" s="233">
        <v>27</v>
      </c>
      <c r="BN29" s="234">
        <v>10</v>
      </c>
      <c r="BO29" s="235">
        <v>1804</v>
      </c>
      <c r="BP29" s="239">
        <v>1</v>
      </c>
      <c r="BQ29" s="240"/>
      <c r="BR29" s="241">
        <v>71</v>
      </c>
      <c r="BS29" s="249">
        <f>'2011-2012'!BS57</f>
        <v>28</v>
      </c>
      <c r="BT29" s="250">
        <f>'2011-2012'!BT57</f>
        <v>12</v>
      </c>
      <c r="BU29" s="251">
        <f>'2011-2012'!BU57</f>
        <v>2359</v>
      </c>
      <c r="BV29" s="252">
        <f>'2011-2012'!H57</f>
        <v>3</v>
      </c>
      <c r="BW29" s="253">
        <f>'2011-2012'!I57</f>
        <v>3</v>
      </c>
      <c r="BX29" s="254">
        <f>'2011-2012'!J57</f>
        <v>112</v>
      </c>
      <c r="BY29" s="255">
        <f>'2012 - 2013'!BU51</f>
        <v>11</v>
      </c>
      <c r="BZ29" s="256">
        <f>'2012 - 2013'!BV51</f>
        <v>10</v>
      </c>
      <c r="CA29" s="257">
        <f>'2012 - 2013'!BW51</f>
        <v>950</v>
      </c>
      <c r="CB29" s="258">
        <f>'2012 - 2013'!J51</f>
        <v>2</v>
      </c>
      <c r="CC29" s="259">
        <f>'2012 - 2013'!K51</f>
        <v>2</v>
      </c>
      <c r="CD29" s="260">
        <f>'2012 - 2013'!L51</f>
        <v>120</v>
      </c>
      <c r="CE29" s="255"/>
      <c r="CF29" s="256"/>
      <c r="CG29" s="257"/>
      <c r="CH29" s="258"/>
      <c r="CI29" s="259"/>
      <c r="CJ29" s="260"/>
      <c r="CK29" s="255"/>
      <c r="CL29" s="256"/>
      <c r="CM29" s="257"/>
      <c r="CN29" s="258"/>
      <c r="CO29" s="259"/>
      <c r="CP29" s="260"/>
      <c r="CQ29" s="391"/>
      <c r="CR29" s="392"/>
      <c r="CS29" s="397"/>
      <c r="CT29" s="258"/>
      <c r="CU29" s="259"/>
      <c r="CV29" s="260"/>
      <c r="CW29" s="391"/>
      <c r="CX29" s="392"/>
      <c r="CY29" s="397"/>
      <c r="CZ29" s="258"/>
      <c r="DA29" s="259"/>
      <c r="DB29" s="260"/>
      <c r="DC29" s="391"/>
      <c r="DD29" s="392"/>
      <c r="DE29" s="397"/>
      <c r="DF29" s="258"/>
      <c r="DG29" s="259"/>
      <c r="DH29" s="260"/>
      <c r="DI29" s="394"/>
      <c r="DJ29" s="395"/>
      <c r="DK29" s="398"/>
      <c r="DL29" s="391"/>
      <c r="DM29" s="392"/>
      <c r="DN29" s="397"/>
      <c r="DO29" s="258"/>
      <c r="DP29" s="259"/>
      <c r="DQ29" s="260"/>
      <c r="DR29" s="394"/>
      <c r="DS29" s="395"/>
      <c r="DT29" s="398"/>
      <c r="DU29" s="258"/>
      <c r="DV29" s="259"/>
      <c r="DW29" s="433"/>
      <c r="DX29" s="442"/>
      <c r="DY29" s="443"/>
      <c r="DZ29" s="447"/>
      <c r="EA29" s="258"/>
      <c r="EB29" s="259"/>
      <c r="EC29" s="433"/>
      <c r="ED29" s="442"/>
      <c r="EE29" s="443"/>
      <c r="EF29" s="447"/>
      <c r="EG29" s="258"/>
      <c r="EH29" s="259"/>
      <c r="EI29" s="260"/>
      <c r="EJ29" s="544"/>
      <c r="EK29" s="443"/>
      <c r="EL29" s="447"/>
      <c r="EM29" s="549"/>
      <c r="EN29" s="550"/>
      <c r="EO29" s="554"/>
      <c r="EP29" s="458">
        <f>E29++H29+K29+N29+Q29+T29+W29+Z29+AC29+AF29+AI29+AL29+AO29+AR29+AU29+AX29+BA29+BD29+BG29+BJ29+BM29+BP29+BS29+BV29+BY29+CB29+CE29+CH29+CK29+CN29+CQ29+CT29+CW29+CZ29+DI29+DC29+DF29+DO29+DR29+DL29+DU29+DX29+EA29+ED29+EG29+EJ29+EM29</f>
        <v>99</v>
      </c>
      <c r="EQ29" s="408">
        <f>F29++I29+L29+O29+R29+U29+X29+AA29+AD29+AG29+AJ29+AM29+AP29+AS29+AV29+AY29+BB29+BE29+BH29+BK29+BN29+BQ29+BT29+BW29+BZ29+CC29+CF29+CI29+CL29+CO29+CR29+CU29+CX29+DA29+DJ29+DD29+DG29+DP29+DS29+DM29+DV29+DY29+EB29+EE29+EH29+EK29+EN29</f>
        <v>44</v>
      </c>
      <c r="ER29" s="408">
        <f>G29++J29+M29+P29+S29+V29+Y29+AB29+AE29+AH29+AK29+AN29+AQ29+AT29+AW29+AZ29+BC29+BF29+BI29+BL29+BO29+BR29+BU29+BX29+CA29+CD29+CG29+CJ29+CM29+CP29+CS29+CV29+CY29+DB29+DK29+DE29+DH29+DQ29+DT29+DN29+DW29+DZ29+EC29+EF29+EI29+EL29+EO29</f>
        <v>7300</v>
      </c>
      <c r="ES29" s="411">
        <f>ER29/EP29</f>
        <v>73.73737373737374</v>
      </c>
      <c r="ET29" s="556">
        <f>H29+N29+T29+Z29+AF29+AL29+AR29+AX29+BD29+BJ29+BP29+BV29+CB29+CH29+CN29+CT29+CZ29+DF29+DO29+DU29+EA29+EG29+EM29</f>
        <v>11</v>
      </c>
      <c r="EU29" s="414">
        <f>I29+O29+U29+AA29+AG29+AM29+AS29+AY29+BE29+BK29+BQ29+BW29+CC29+CI29+CO29+CU29+DA29+DG29+DP29+DV29+EB29+EH29+EN29</f>
        <v>6</v>
      </c>
      <c r="EV29" s="416">
        <f>E29+K29+Q29+W29+AC29+AO29+AU29+BA29+BG29+BM29+BS29+DI29+DR29+DX29+ED29+EJ29</f>
        <v>77</v>
      </c>
      <c r="EW29" s="409">
        <f>F29+L29+R29+X29+AD29+AP29+AV29+BB29+BH29+BN29+BT29+DJ29+DS29+DY29+EE29+EK29</f>
        <v>28</v>
      </c>
      <c r="EX29" s="417">
        <f>G29+M29+S29+Y29+AE29+AQ29+AW29+BC29+BI29+BO29+BU29+DK29+DT29+DZ29+EF29+EL29</f>
        <v>5831</v>
      </c>
      <c r="EY29" s="415">
        <f>BY29+AI29+CE29+CK29+CQ29+CW29+DC29+DL29</f>
        <v>11</v>
      </c>
      <c r="EZ29" s="410">
        <f>BZ29+AJ29+CF29+CL29+CR29+CX29+DD29+DM29</f>
        <v>10</v>
      </c>
      <c r="FA29" s="413">
        <f>CA29+AK29+CG29+CM29+CS29+CY29+DE29+DN29</f>
        <v>950</v>
      </c>
      <c r="FB29" s="226">
        <f>ER29/EQ29</f>
        <v>165.9090909090909</v>
      </c>
      <c r="FC29" s="226">
        <f>FA29/EZ29</f>
        <v>95</v>
      </c>
      <c r="FD29" s="227">
        <f>EQ29/EP29</f>
        <v>0.4444444444444444</v>
      </c>
      <c r="FE29" s="227">
        <f>EZ29/EY29</f>
        <v>0.9090909090909091</v>
      </c>
    </row>
    <row r="30" spans="1:161" ht="10.5" customHeight="1">
      <c r="A30" s="75">
        <v>26</v>
      </c>
      <c r="B30" s="129"/>
      <c r="C30" s="85" t="s">
        <v>117</v>
      </c>
      <c r="D30" s="68" t="s">
        <v>91</v>
      </c>
      <c r="E30" s="263"/>
      <c r="F30" s="87"/>
      <c r="G30" s="86"/>
      <c r="H30" s="175"/>
      <c r="I30" s="172"/>
      <c r="J30" s="39"/>
      <c r="K30" s="263"/>
      <c r="L30" s="87"/>
      <c r="M30" s="86"/>
      <c r="N30" s="175"/>
      <c r="O30" s="172"/>
      <c r="P30" s="39"/>
      <c r="Q30" s="263"/>
      <c r="R30" s="87"/>
      <c r="S30" s="87"/>
      <c r="T30" s="172"/>
      <c r="U30" s="172"/>
      <c r="V30" s="47"/>
      <c r="W30" s="174"/>
      <c r="X30" s="21"/>
      <c r="Y30" s="21"/>
      <c r="Z30" s="172"/>
      <c r="AA30" s="172"/>
      <c r="AB30" s="39"/>
      <c r="AC30" s="228"/>
      <c r="AD30" s="21"/>
      <c r="AE30" s="21"/>
      <c r="AF30" s="172"/>
      <c r="AG30" s="172"/>
      <c r="AH30" s="47"/>
      <c r="AI30" s="348"/>
      <c r="AJ30" s="84"/>
      <c r="AK30" s="84"/>
      <c r="AL30" s="172"/>
      <c r="AM30" s="172"/>
      <c r="AN30" s="39"/>
      <c r="AO30" s="228">
        <v>23</v>
      </c>
      <c r="AP30" s="21">
        <v>1</v>
      </c>
      <c r="AQ30" s="21">
        <v>1477</v>
      </c>
      <c r="AR30" s="172">
        <v>1</v>
      </c>
      <c r="AS30" s="172"/>
      <c r="AT30" s="47">
        <v>13</v>
      </c>
      <c r="AU30" s="230">
        <v>24</v>
      </c>
      <c r="AV30" s="231">
        <v>1</v>
      </c>
      <c r="AW30" s="231">
        <v>1692</v>
      </c>
      <c r="AX30" s="172">
        <v>2</v>
      </c>
      <c r="AY30" s="172"/>
      <c r="AZ30" s="39">
        <v>97</v>
      </c>
      <c r="BA30" s="230">
        <v>22</v>
      </c>
      <c r="BB30" s="231">
        <v>0</v>
      </c>
      <c r="BC30" s="232">
        <v>1663</v>
      </c>
      <c r="BD30" s="171">
        <v>2</v>
      </c>
      <c r="BE30" s="172"/>
      <c r="BF30" s="172">
        <v>180</v>
      </c>
      <c r="BG30" s="233">
        <v>8</v>
      </c>
      <c r="BH30" s="234"/>
      <c r="BI30" s="235">
        <v>121</v>
      </c>
      <c r="BJ30" s="171">
        <v>2</v>
      </c>
      <c r="BK30" s="172"/>
      <c r="BL30" s="47">
        <v>180</v>
      </c>
      <c r="BM30" s="233">
        <v>8</v>
      </c>
      <c r="BN30" s="234">
        <v>0</v>
      </c>
      <c r="BO30" s="235">
        <v>589</v>
      </c>
      <c r="BP30" s="424"/>
      <c r="BQ30" s="240"/>
      <c r="BR30" s="241"/>
      <c r="BS30" s="249">
        <f>'2011-2012'!BS8</f>
        <v>3</v>
      </c>
      <c r="BT30" s="250">
        <f>'2011-2012'!BT8</f>
        <v>0</v>
      </c>
      <c r="BU30" s="251">
        <f>'2011-2012'!BU8</f>
        <v>87</v>
      </c>
      <c r="BV30" s="252">
        <f>'2011-2012'!H8</f>
        <v>1</v>
      </c>
      <c r="BW30" s="253">
        <f>'2011-2012'!I8</f>
        <v>0</v>
      </c>
      <c r="BX30" s="254">
        <f>'2011-2012'!J8</f>
        <v>38</v>
      </c>
      <c r="BY30" s="255"/>
      <c r="BZ30" s="256"/>
      <c r="CA30" s="257"/>
      <c r="CB30" s="258"/>
      <c r="CC30" s="259"/>
      <c r="CD30" s="260"/>
      <c r="CE30" s="255"/>
      <c r="CF30" s="256"/>
      <c r="CG30" s="257"/>
      <c r="CH30" s="258"/>
      <c r="CI30" s="259"/>
      <c r="CJ30" s="260"/>
      <c r="CK30" s="255"/>
      <c r="CL30" s="256"/>
      <c r="CM30" s="257"/>
      <c r="CN30" s="258"/>
      <c r="CO30" s="259"/>
      <c r="CP30" s="260"/>
      <c r="CQ30" s="391"/>
      <c r="CR30" s="392"/>
      <c r="CS30" s="397"/>
      <c r="CT30" s="258"/>
      <c r="CU30" s="259"/>
      <c r="CV30" s="260"/>
      <c r="CW30" s="391"/>
      <c r="CX30" s="392"/>
      <c r="CY30" s="397"/>
      <c r="CZ30" s="258"/>
      <c r="DA30" s="259"/>
      <c r="DB30" s="260"/>
      <c r="DC30" s="391"/>
      <c r="DD30" s="392"/>
      <c r="DE30" s="397"/>
      <c r="DF30" s="258"/>
      <c r="DG30" s="259"/>
      <c r="DH30" s="260"/>
      <c r="DI30" s="394"/>
      <c r="DJ30" s="395"/>
      <c r="DK30" s="398"/>
      <c r="DL30" s="391"/>
      <c r="DM30" s="392"/>
      <c r="DN30" s="397"/>
      <c r="DO30" s="258"/>
      <c r="DP30" s="259"/>
      <c r="DQ30" s="260"/>
      <c r="DR30" s="394"/>
      <c r="DS30" s="395"/>
      <c r="DT30" s="398"/>
      <c r="DU30" s="258"/>
      <c r="DV30" s="259"/>
      <c r="DW30" s="433"/>
      <c r="DX30" s="442"/>
      <c r="DY30" s="443"/>
      <c r="DZ30" s="447"/>
      <c r="EA30" s="258"/>
      <c r="EB30" s="259"/>
      <c r="EC30" s="433"/>
      <c r="ED30" s="442"/>
      <c r="EE30" s="443"/>
      <c r="EF30" s="447"/>
      <c r="EG30" s="258"/>
      <c r="EH30" s="259"/>
      <c r="EI30" s="260"/>
      <c r="EJ30" s="544"/>
      <c r="EK30" s="443"/>
      <c r="EL30" s="447"/>
      <c r="EM30" s="549"/>
      <c r="EN30" s="550"/>
      <c r="EO30" s="554"/>
      <c r="EP30" s="458">
        <f>E30++H30+K30+N30+Q30+T30+W30+Z30+AC30+AF30+AI30+AL30+AO30+AR30+AU30+AX30+BA30+BD30+BG30+BJ30+BM30+BP30+BS30+BV30+BY30+CB30+CE30+CH30+CK30+CN30+CQ30+CT30+CW30+CZ30+DI30+DC30+DF30+DO30+DR30+DL30+DU30+DX30+EA30+ED30+EG30+EJ30+EM30</f>
        <v>96</v>
      </c>
      <c r="EQ30" s="408">
        <f>F30++I30+L30+O30+R30+U30+X30+AA30+AD30+AG30+AJ30+AM30+AP30+AS30+AV30+AY30+BB30+BE30+BH30+BK30+BN30+BQ30+BT30+BW30+BZ30+CC30+CF30+CI30+CL30+CO30+CR30+CU30+CX30+DA30+DJ30+DD30+DG30+DP30+DS30+DM30+DV30+DY30+EB30+EE30+EH30+EK30+EN30</f>
        <v>2</v>
      </c>
      <c r="ER30" s="408">
        <f>G30++J30+M30+P30+S30+V30+Y30+AB30+AE30+AH30+AK30+AN30+AQ30+AT30+AW30+AZ30+BC30+BF30+BI30+BL30+BO30+BR30+BU30+BX30+CA30+CD30+CG30+CJ30+CM30+CP30+CS30+CV30+CY30+DB30+DK30+DE30+DH30+DQ30+DT30+DN30+DW30+DZ30+EC30+EF30+EI30+EL30+EO30</f>
        <v>6137</v>
      </c>
      <c r="ES30" s="411">
        <f>ER30/EP30</f>
        <v>63.927083333333336</v>
      </c>
      <c r="ET30" s="556">
        <f>H30+N30+T30+Z30+AF30+AL30+AR30+AX30+BD30+BJ30+BP30+BV30+CB30+CH30+CN30+CT30+CZ30+DF30+DO30+DU30+EA30+EG30+EM30</f>
        <v>8</v>
      </c>
      <c r="EU30" s="414">
        <f>I30+O30+U30+AA30+AG30+AM30+AS30+AY30+BE30+BK30+BQ30+BW30+CC30+CI30+CO30+CU30+DA30+DG30+DP30+DV30+EB30+EH30+EN30</f>
        <v>0</v>
      </c>
      <c r="EV30" s="416">
        <f>E30+K30+Q30+W30+AC30+AO30+AU30+BA30+BG30+BM30+BS30+DI30+DR30+DX30+ED30+EJ30</f>
        <v>88</v>
      </c>
      <c r="EW30" s="409">
        <f>F30+L30+R30+X30+AD30+AP30+AV30+BB30+BH30+BN30+BT30+DJ30+DS30+DY30+EE30+EK30</f>
        <v>2</v>
      </c>
      <c r="EX30" s="417">
        <f>G30+M30+S30+Y30+AE30+AQ30+AW30+BC30+BI30+BO30+BU30+DK30+DT30+DZ30+EF30+EL30</f>
        <v>5629</v>
      </c>
      <c r="EY30" s="415">
        <f>BY30+AI30+CE30+CK30+CQ30+CW30+DC30+DL30</f>
        <v>0</v>
      </c>
      <c r="EZ30" s="410">
        <f>BZ30+AJ30+CF30+CL30+CR30+CX30+DD30+DM30</f>
        <v>0</v>
      </c>
      <c r="FA30" s="413">
        <f>CA30+AK30+CG30+CM30+CS30+CY30+DE30+DN30</f>
        <v>0</v>
      </c>
      <c r="FB30" s="226">
        <f>ER30/EQ30</f>
        <v>3068.5</v>
      </c>
      <c r="FC30" s="226" t="e">
        <f>FA30/EZ30</f>
        <v>#DIV/0!</v>
      </c>
      <c r="FD30" s="227">
        <f>EQ30/EP30</f>
        <v>0.020833333333333332</v>
      </c>
      <c r="FE30" s="227" t="e">
        <f>EZ30/EY30</f>
        <v>#DIV/0!</v>
      </c>
    </row>
    <row r="31" spans="1:161" ht="10.5" customHeight="1">
      <c r="A31" s="119">
        <v>27</v>
      </c>
      <c r="B31" s="129"/>
      <c r="C31" s="85" t="s">
        <v>118</v>
      </c>
      <c r="D31" s="68" t="s">
        <v>93</v>
      </c>
      <c r="E31" s="228"/>
      <c r="F31" s="21"/>
      <c r="G31" s="83"/>
      <c r="H31" s="175"/>
      <c r="I31" s="172"/>
      <c r="J31" s="39"/>
      <c r="K31" s="228"/>
      <c r="L31" s="21"/>
      <c r="M31" s="83"/>
      <c r="N31" s="175"/>
      <c r="O31" s="172"/>
      <c r="P31" s="39"/>
      <c r="Q31" s="228"/>
      <c r="R31" s="21"/>
      <c r="S31" s="21"/>
      <c r="T31" s="172"/>
      <c r="U31" s="172"/>
      <c r="V31" s="47"/>
      <c r="W31" s="174"/>
      <c r="X31" s="21"/>
      <c r="Y31" s="21"/>
      <c r="Z31" s="172"/>
      <c r="AA31" s="172"/>
      <c r="AB31" s="39"/>
      <c r="AC31" s="228"/>
      <c r="AD31" s="21"/>
      <c r="AE31" s="21"/>
      <c r="AF31" s="172"/>
      <c r="AG31" s="172"/>
      <c r="AH31" s="47"/>
      <c r="AI31" s="229"/>
      <c r="AJ31" s="84"/>
      <c r="AK31" s="84"/>
      <c r="AL31" s="172"/>
      <c r="AM31" s="172"/>
      <c r="AN31" s="39"/>
      <c r="AO31" s="228">
        <v>30</v>
      </c>
      <c r="AP31" s="21">
        <v>15</v>
      </c>
      <c r="AQ31" s="21">
        <v>2423</v>
      </c>
      <c r="AR31" s="172">
        <v>2</v>
      </c>
      <c r="AS31" s="172">
        <v>1</v>
      </c>
      <c r="AT31" s="47">
        <v>119</v>
      </c>
      <c r="AU31" s="230">
        <v>29</v>
      </c>
      <c r="AV31" s="231">
        <v>13</v>
      </c>
      <c r="AW31" s="231">
        <v>2400</v>
      </c>
      <c r="AX31" s="172">
        <v>3</v>
      </c>
      <c r="AY31" s="172">
        <v>2</v>
      </c>
      <c r="AZ31" s="39">
        <v>200</v>
      </c>
      <c r="BA31" s="230">
        <v>29</v>
      </c>
      <c r="BB31" s="231">
        <v>13</v>
      </c>
      <c r="BC31" s="232">
        <v>2243</v>
      </c>
      <c r="BD31" s="171">
        <v>3</v>
      </c>
      <c r="BE31" s="172">
        <v>2</v>
      </c>
      <c r="BF31" s="172">
        <v>247</v>
      </c>
      <c r="BG31" s="230"/>
      <c r="BH31" s="231"/>
      <c r="BI31" s="232"/>
      <c r="BJ31" s="171"/>
      <c r="BK31" s="172"/>
      <c r="BL31" s="47"/>
      <c r="BM31" s="174"/>
      <c r="BN31" s="21"/>
      <c r="BO31" s="88"/>
      <c r="BP31" s="171"/>
      <c r="BQ31" s="172"/>
      <c r="BR31" s="47"/>
      <c r="BS31" s="174"/>
      <c r="BT31" s="21"/>
      <c r="BU31" s="83"/>
      <c r="BV31" s="175"/>
      <c r="BW31" s="172"/>
      <c r="BX31" s="47"/>
      <c r="BY31" s="202"/>
      <c r="BZ31" s="203"/>
      <c r="CA31" s="204"/>
      <c r="CB31" s="170"/>
      <c r="CC31" s="100"/>
      <c r="CD31" s="48"/>
      <c r="CE31" s="202"/>
      <c r="CF31" s="203"/>
      <c r="CG31" s="204"/>
      <c r="CH31" s="170"/>
      <c r="CI31" s="100"/>
      <c r="CJ31" s="48"/>
      <c r="CK31" s="202"/>
      <c r="CL31" s="203"/>
      <c r="CM31" s="204"/>
      <c r="CN31" s="170"/>
      <c r="CO31" s="100"/>
      <c r="CP31" s="48"/>
      <c r="CQ31" s="202"/>
      <c r="CR31" s="203"/>
      <c r="CS31" s="204"/>
      <c r="CT31" s="170"/>
      <c r="CU31" s="100"/>
      <c r="CV31" s="48"/>
      <c r="CW31" s="202"/>
      <c r="CX31" s="203"/>
      <c r="CY31" s="204"/>
      <c r="CZ31" s="170"/>
      <c r="DA31" s="100"/>
      <c r="DB31" s="48"/>
      <c r="DC31" s="202"/>
      <c r="DD31" s="203"/>
      <c r="DE31" s="204"/>
      <c r="DF31" s="170"/>
      <c r="DG31" s="100"/>
      <c r="DH31" s="48"/>
      <c r="DI31" s="368"/>
      <c r="DJ31" s="369"/>
      <c r="DK31" s="370"/>
      <c r="DL31" s="391"/>
      <c r="DM31" s="392"/>
      <c r="DN31" s="397"/>
      <c r="DO31" s="170"/>
      <c r="DP31" s="100"/>
      <c r="DQ31" s="48"/>
      <c r="DR31" s="394"/>
      <c r="DS31" s="395"/>
      <c r="DT31" s="398"/>
      <c r="DU31" s="258"/>
      <c r="DV31" s="259"/>
      <c r="DW31" s="433"/>
      <c r="DX31" s="442"/>
      <c r="DY31" s="443"/>
      <c r="DZ31" s="447"/>
      <c r="EA31" s="258"/>
      <c r="EB31" s="259"/>
      <c r="EC31" s="433"/>
      <c r="ED31" s="442"/>
      <c r="EE31" s="443"/>
      <c r="EF31" s="447"/>
      <c r="EG31" s="258"/>
      <c r="EH31" s="259"/>
      <c r="EI31" s="260"/>
      <c r="EJ31" s="544"/>
      <c r="EK31" s="443"/>
      <c r="EL31" s="447"/>
      <c r="EM31" s="549"/>
      <c r="EN31" s="550"/>
      <c r="EO31" s="554"/>
      <c r="EP31" s="458">
        <f>E31++H31+K31+N31+Q31+T31+W31+Z31+AC31+AF31+AI31+AL31+AO31+AR31+AU31+AX31+BA31+BD31+BG31+BJ31+BM31+BP31+BS31+BV31+BY31+CB31+CE31+CH31+CK31+CN31+CQ31+CT31+CW31+CZ31+DI31+DC31+DF31+DO31+DR31+DL31+DU31+DX31+EA31+ED31+EG31+EJ31+EM31</f>
        <v>96</v>
      </c>
      <c r="EQ31" s="408">
        <f>F31++I31+L31+O31+R31+U31+X31+AA31+AD31+AG31+AJ31+AM31+AP31+AS31+AV31+AY31+BB31+BE31+BH31+BK31+BN31+BQ31+BT31+BW31+BZ31+CC31+CF31+CI31+CL31+CO31+CR31+CU31+CX31+DA31+DJ31+DD31+DG31+DP31+DS31+DM31+DV31+DY31+EB31+EE31+EH31+EK31+EN31</f>
        <v>46</v>
      </c>
      <c r="ER31" s="408">
        <f>G31++J31+M31+P31+S31+V31+Y31+AB31+AE31+AH31+AK31+AN31+AQ31+AT31+AW31+AZ31+BC31+BF31+BI31+BL31+BO31+BR31+BU31+BX31+CA31+CD31+CG31+CJ31+CM31+CP31+CS31+CV31+CY31+DB31+DK31+DE31+DH31+DQ31+DT31+DN31+DW31+DZ31+EC31+EF31+EI31+EL31+EO31</f>
        <v>7632</v>
      </c>
      <c r="ES31" s="411">
        <f>ER31/EP31</f>
        <v>79.5</v>
      </c>
      <c r="ET31" s="556">
        <f>H31+N31+T31+Z31+AF31+AL31+AR31+AX31+BD31+BJ31+BP31+BV31+CB31+CH31+CN31+CT31+CZ31+DF31+DO31+DU31+EA31+EG31+EM31</f>
        <v>8</v>
      </c>
      <c r="EU31" s="414">
        <f>I31+O31+U31+AA31+AG31+AM31+AS31+AY31+BE31+BK31+BQ31+BW31+CC31+CI31+CO31+CU31+DA31+DG31+DP31+DV31+EB31+EH31+EN31</f>
        <v>5</v>
      </c>
      <c r="EV31" s="416">
        <f>E31+K31+Q31+W31+AC31+AO31+AU31+BA31+BG31+BM31+BS31+DI31+DR31+DX31+ED31+EJ31</f>
        <v>88</v>
      </c>
      <c r="EW31" s="409">
        <f>F31+L31+R31+X31+AD31+AP31+AV31+BB31+BH31+BN31+BT31+DJ31+DS31+DY31+EE31+EK31</f>
        <v>41</v>
      </c>
      <c r="EX31" s="417">
        <f>G31+M31+S31+Y31+AE31+AQ31+AW31+BC31+BI31+BO31+BU31+DK31+DT31+DZ31+EF31+EL31</f>
        <v>7066</v>
      </c>
      <c r="EY31" s="415">
        <f>BY31+AI31+CE31+CK31+CQ31+CW31+DC31+DL31</f>
        <v>0</v>
      </c>
      <c r="EZ31" s="410">
        <f>BZ31+AJ31+CF31+CL31+CR31+CX31+DD31+DM31</f>
        <v>0</v>
      </c>
      <c r="FA31" s="413">
        <f>CA31+AK31+CG31+CM31+CS31+CY31+DE31+DN31</f>
        <v>0</v>
      </c>
      <c r="FB31" s="226">
        <f>ER31/EQ31</f>
        <v>165.91304347826087</v>
      </c>
      <c r="FC31" s="226" t="e">
        <f>FA31/EZ31</f>
        <v>#DIV/0!</v>
      </c>
      <c r="FD31" s="227">
        <f>EQ31/EP31</f>
        <v>0.4791666666666667</v>
      </c>
      <c r="FE31" s="227"/>
    </row>
    <row r="32" spans="1:161" ht="10.5" customHeight="1">
      <c r="A32" s="75">
        <v>28</v>
      </c>
      <c r="B32" s="129"/>
      <c r="C32" s="85" t="s">
        <v>118</v>
      </c>
      <c r="D32" s="68" t="s">
        <v>96</v>
      </c>
      <c r="E32" s="263"/>
      <c r="F32" s="87"/>
      <c r="G32" s="86"/>
      <c r="H32" s="175"/>
      <c r="I32" s="172"/>
      <c r="J32" s="39"/>
      <c r="K32" s="263"/>
      <c r="L32" s="87"/>
      <c r="M32" s="86"/>
      <c r="N32" s="175"/>
      <c r="O32" s="172"/>
      <c r="P32" s="39"/>
      <c r="Q32" s="263"/>
      <c r="R32" s="87"/>
      <c r="S32" s="87"/>
      <c r="T32" s="172"/>
      <c r="U32" s="172"/>
      <c r="V32" s="47"/>
      <c r="W32" s="174"/>
      <c r="X32" s="21"/>
      <c r="Y32" s="21"/>
      <c r="Z32" s="172"/>
      <c r="AA32" s="172"/>
      <c r="AB32" s="39"/>
      <c r="AC32" s="228"/>
      <c r="AD32" s="21"/>
      <c r="AE32" s="21"/>
      <c r="AF32" s="172"/>
      <c r="AG32" s="172"/>
      <c r="AH32" s="47"/>
      <c r="AI32" s="229"/>
      <c r="AJ32" s="84"/>
      <c r="AK32" s="84"/>
      <c r="AL32" s="172"/>
      <c r="AM32" s="172"/>
      <c r="AN32" s="39"/>
      <c r="AO32" s="228">
        <v>14</v>
      </c>
      <c r="AP32" s="21">
        <v>3</v>
      </c>
      <c r="AQ32" s="21">
        <v>733</v>
      </c>
      <c r="AR32" s="172"/>
      <c r="AS32" s="172"/>
      <c r="AT32" s="47"/>
      <c r="AU32" s="230">
        <v>24</v>
      </c>
      <c r="AV32" s="231">
        <v>2</v>
      </c>
      <c r="AW32" s="231">
        <v>876</v>
      </c>
      <c r="AX32" s="172">
        <v>3</v>
      </c>
      <c r="AY32" s="172"/>
      <c r="AZ32" s="39">
        <v>95</v>
      </c>
      <c r="BA32" s="230">
        <v>16</v>
      </c>
      <c r="BB32" s="231">
        <v>2</v>
      </c>
      <c r="BC32" s="232">
        <v>1294</v>
      </c>
      <c r="BD32" s="171">
        <v>2</v>
      </c>
      <c r="BE32" s="172">
        <v>2</v>
      </c>
      <c r="BF32" s="172">
        <v>103</v>
      </c>
      <c r="BG32" s="230"/>
      <c r="BH32" s="231"/>
      <c r="BI32" s="232"/>
      <c r="BJ32" s="171"/>
      <c r="BK32" s="172"/>
      <c r="BL32" s="47"/>
      <c r="BM32" s="230"/>
      <c r="BN32" s="231"/>
      <c r="BO32" s="232"/>
      <c r="BP32" s="423"/>
      <c r="BQ32" s="425"/>
      <c r="BR32" s="426"/>
      <c r="BS32" s="230"/>
      <c r="BT32" s="231"/>
      <c r="BU32" s="428"/>
      <c r="BV32" s="429"/>
      <c r="BW32" s="425"/>
      <c r="BX32" s="426"/>
      <c r="BY32" s="281"/>
      <c r="BZ32" s="282"/>
      <c r="CA32" s="283"/>
      <c r="CB32" s="280"/>
      <c r="CC32" s="275"/>
      <c r="CD32" s="276"/>
      <c r="CE32" s="281"/>
      <c r="CF32" s="282"/>
      <c r="CG32" s="283"/>
      <c r="CH32" s="280"/>
      <c r="CI32" s="275"/>
      <c r="CJ32" s="276"/>
      <c r="CK32" s="281"/>
      <c r="CL32" s="282"/>
      <c r="CM32" s="283"/>
      <c r="CN32" s="280"/>
      <c r="CO32" s="275"/>
      <c r="CP32" s="276"/>
      <c r="CQ32" s="202"/>
      <c r="CR32" s="203"/>
      <c r="CS32" s="204"/>
      <c r="CT32" s="170"/>
      <c r="CU32" s="100"/>
      <c r="CV32" s="48"/>
      <c r="CW32" s="202">
        <v>27</v>
      </c>
      <c r="CX32" s="203">
        <v>2</v>
      </c>
      <c r="CY32" s="204">
        <v>1905</v>
      </c>
      <c r="CZ32" s="170">
        <v>3</v>
      </c>
      <c r="DA32" s="100">
        <v>0</v>
      </c>
      <c r="DB32" s="48">
        <v>48</v>
      </c>
      <c r="DC32" s="202">
        <v>4</v>
      </c>
      <c r="DD32" s="203">
        <v>0</v>
      </c>
      <c r="DE32" s="204">
        <v>114</v>
      </c>
      <c r="DF32" s="170">
        <v>1</v>
      </c>
      <c r="DG32" s="100">
        <v>0</v>
      </c>
      <c r="DH32" s="48">
        <v>68</v>
      </c>
      <c r="DI32" s="368"/>
      <c r="DJ32" s="369"/>
      <c r="DK32" s="370"/>
      <c r="DL32" s="391"/>
      <c r="DM32" s="392"/>
      <c r="DN32" s="397"/>
      <c r="DO32" s="170"/>
      <c r="DP32" s="100"/>
      <c r="DQ32" s="48"/>
      <c r="DR32" s="394"/>
      <c r="DS32" s="395"/>
      <c r="DT32" s="398"/>
      <c r="DU32" s="258"/>
      <c r="DV32" s="259"/>
      <c r="DW32" s="433"/>
      <c r="DX32" s="442"/>
      <c r="DY32" s="443"/>
      <c r="DZ32" s="447"/>
      <c r="EA32" s="258"/>
      <c r="EB32" s="259"/>
      <c r="EC32" s="433"/>
      <c r="ED32" s="442"/>
      <c r="EE32" s="443"/>
      <c r="EF32" s="447"/>
      <c r="EG32" s="258"/>
      <c r="EH32" s="259"/>
      <c r="EI32" s="260"/>
      <c r="EJ32" s="544"/>
      <c r="EK32" s="443"/>
      <c r="EL32" s="447"/>
      <c r="EM32" s="549"/>
      <c r="EN32" s="550"/>
      <c r="EO32" s="554"/>
      <c r="EP32" s="458">
        <f>E32++H32+K32+N32+Q32+T32+W32+Z32+AC32+AF32+AI32+AL32+AO32+AR32+AU32+AX32+BA32+BD32+BG32+BJ32+BM32+BP32+BS32+BV32+BY32+CB32+CE32+CH32+CK32+CN32+CQ32+CT32+CW32+CZ32+DI32+DC32+DF32+DO32+DR32+DL32+DU32+DX32+EA32+ED32+EG32+EJ32+EM32</f>
        <v>94</v>
      </c>
      <c r="EQ32" s="408">
        <f>F32++I32+L32+O32+R32+U32+X32+AA32+AD32+AG32+AJ32+AM32+AP32+AS32+AV32+AY32+BB32+BE32+BH32+BK32+BN32+BQ32+BT32+BW32+BZ32+CC32+CF32+CI32+CL32+CO32+CR32+CU32+CX32+DA32+DJ32+DD32+DG32+DP32+DS32+DM32+DV32+DY32+EB32+EE32+EH32+EK32+EN32</f>
        <v>11</v>
      </c>
      <c r="ER32" s="408">
        <f>G32++J32+M32+P32+S32+V32+Y32+AB32+AE32+AH32+AK32+AN32+AQ32+AT32+AW32+AZ32+BC32+BF32+BI32+BL32+BO32+BR32+BU32+BX32+CA32+CD32+CG32+CJ32+CM32+CP32+CS32+CV32+CY32+DB32+DK32+DE32+DH32+DQ32+DT32+DN32+DW32+DZ32+EC32+EF32+EI32+EL32+EO32</f>
        <v>5236</v>
      </c>
      <c r="ES32" s="411">
        <f>ER32/EP32</f>
        <v>55.702127659574465</v>
      </c>
      <c r="ET32" s="556">
        <f>H32+N32+T32+Z32+AF32+AL32+AR32+AX32+BD32+BJ32+BP32+BV32+CB32+CH32+CN32+CT32+CZ32+DF32+DO32+DU32+EA32+EG32+EM32</f>
        <v>9</v>
      </c>
      <c r="EU32" s="414">
        <f>I32+O32+U32+AA32+AG32+AM32+AS32+AY32+BE32+BK32+BQ32+BW32+CC32+CI32+CO32+CU32+DA32+DG32+DP32+DV32+EB32+EH32+EN32</f>
        <v>2</v>
      </c>
      <c r="EV32" s="416">
        <f>E32+K32+Q32+W32+AC32+AO32+AU32+BA32+BG32+BM32+BS32+DI32+DR32+DX32+ED32+EJ32</f>
        <v>54</v>
      </c>
      <c r="EW32" s="409">
        <f>F32+L32+R32+X32+AD32+AP32+AV32+BB32+BH32+BN32+BT32+DJ32+DS32+DY32+EE32+EK32</f>
        <v>7</v>
      </c>
      <c r="EX32" s="417">
        <f>G32+M32+S32+Y32+AE32+AQ32+AW32+BC32+BI32+BO32+BU32+DK32+DT32+DZ32+EF32+EL32</f>
        <v>2903</v>
      </c>
      <c r="EY32" s="415">
        <f>BY32+AI32+CE32+CK32+CQ32+CW32+DC32+DL32</f>
        <v>31</v>
      </c>
      <c r="EZ32" s="410">
        <f>BZ32+AJ32+CF32+CL32+CR32+CX32+DD32+DM32</f>
        <v>2</v>
      </c>
      <c r="FA32" s="413">
        <f>CA32+AK32+CG32+CM32+CS32+CY32+DE32+DN32</f>
        <v>2019</v>
      </c>
      <c r="FB32" s="226">
        <f>ER32/EQ32</f>
        <v>476</v>
      </c>
      <c r="FC32" s="226">
        <f>FA32/EZ32</f>
        <v>1009.5</v>
      </c>
      <c r="FD32" s="227">
        <f>EQ32/EP32</f>
        <v>0.11702127659574468</v>
      </c>
      <c r="FE32" s="227">
        <f>EZ32/EY32</f>
        <v>0.06451612903225806</v>
      </c>
    </row>
    <row r="33" spans="1:161" ht="10.5" customHeight="1">
      <c r="A33" s="119">
        <v>29</v>
      </c>
      <c r="B33" s="129"/>
      <c r="C33" s="85" t="s">
        <v>118</v>
      </c>
      <c r="D33" s="68" t="s">
        <v>298</v>
      </c>
      <c r="E33" s="228"/>
      <c r="F33" s="21"/>
      <c r="G33" s="83"/>
      <c r="H33" s="175"/>
      <c r="I33" s="172"/>
      <c r="J33" s="39"/>
      <c r="K33" s="228"/>
      <c r="L33" s="21"/>
      <c r="M33" s="83"/>
      <c r="N33" s="175"/>
      <c r="O33" s="172"/>
      <c r="P33" s="39"/>
      <c r="Q33" s="228"/>
      <c r="R33" s="21"/>
      <c r="S33" s="21"/>
      <c r="T33" s="172"/>
      <c r="U33" s="172"/>
      <c r="V33" s="47"/>
      <c r="W33" s="174"/>
      <c r="X33" s="21"/>
      <c r="Y33" s="21"/>
      <c r="Z33" s="172"/>
      <c r="AA33" s="172"/>
      <c r="AB33" s="39"/>
      <c r="AC33" s="228"/>
      <c r="AD33" s="21"/>
      <c r="AE33" s="21"/>
      <c r="AF33" s="172"/>
      <c r="AG33" s="172"/>
      <c r="AH33" s="47"/>
      <c r="AI33" s="229"/>
      <c r="AJ33" s="84"/>
      <c r="AK33" s="84"/>
      <c r="AL33" s="172"/>
      <c r="AM33" s="172"/>
      <c r="AN33" s="39"/>
      <c r="AO33" s="228"/>
      <c r="AP33" s="21"/>
      <c r="AQ33" s="21"/>
      <c r="AR33" s="172"/>
      <c r="AS33" s="172"/>
      <c r="AT33" s="47"/>
      <c r="AU33" s="174"/>
      <c r="AV33" s="21"/>
      <c r="AW33" s="21"/>
      <c r="AX33" s="172"/>
      <c r="AY33" s="172"/>
      <c r="AZ33" s="39"/>
      <c r="BA33" s="174"/>
      <c r="BB33" s="21"/>
      <c r="BC33" s="88"/>
      <c r="BD33" s="171"/>
      <c r="BE33" s="172"/>
      <c r="BF33" s="172"/>
      <c r="BG33" s="174"/>
      <c r="BH33" s="21"/>
      <c r="BI33" s="88"/>
      <c r="BJ33" s="171"/>
      <c r="BK33" s="172"/>
      <c r="BL33" s="47"/>
      <c r="BM33" s="174"/>
      <c r="BN33" s="21"/>
      <c r="BO33" s="88"/>
      <c r="BP33" s="171"/>
      <c r="BQ33" s="172"/>
      <c r="BR33" s="47"/>
      <c r="BS33" s="174"/>
      <c r="BT33" s="21"/>
      <c r="BU33" s="83"/>
      <c r="BV33" s="175"/>
      <c r="BW33" s="172"/>
      <c r="BX33" s="47"/>
      <c r="BY33" s="202"/>
      <c r="BZ33" s="203"/>
      <c r="CA33" s="204"/>
      <c r="CB33" s="170"/>
      <c r="CC33" s="100"/>
      <c r="CD33" s="48"/>
      <c r="CE33" s="202"/>
      <c r="CF33" s="203"/>
      <c r="CG33" s="204"/>
      <c r="CH33" s="170"/>
      <c r="CI33" s="100"/>
      <c r="CJ33" s="48"/>
      <c r="CK33" s="202"/>
      <c r="CL33" s="203"/>
      <c r="CM33" s="204"/>
      <c r="CN33" s="170"/>
      <c r="CO33" s="100"/>
      <c r="CP33" s="48"/>
      <c r="CQ33" s="202">
        <v>25</v>
      </c>
      <c r="CR33" s="203">
        <v>1</v>
      </c>
      <c r="CS33" s="204">
        <v>944</v>
      </c>
      <c r="CT33" s="170">
        <v>4</v>
      </c>
      <c r="CU33" s="100">
        <v>3</v>
      </c>
      <c r="CV33" s="48">
        <v>286</v>
      </c>
      <c r="CW33" s="202">
        <v>30</v>
      </c>
      <c r="CX33" s="203">
        <v>4</v>
      </c>
      <c r="CY33" s="204">
        <v>1871</v>
      </c>
      <c r="CZ33" s="170">
        <v>3</v>
      </c>
      <c r="DA33" s="100">
        <v>1</v>
      </c>
      <c r="DB33" s="48">
        <v>259</v>
      </c>
      <c r="DC33" s="202">
        <v>28</v>
      </c>
      <c r="DD33" s="203">
        <v>5</v>
      </c>
      <c r="DE33" s="204">
        <v>2201</v>
      </c>
      <c r="DF33" s="170">
        <v>3</v>
      </c>
      <c r="DG33" s="100">
        <v>1</v>
      </c>
      <c r="DH33" s="48">
        <v>138</v>
      </c>
      <c r="DI33" s="368"/>
      <c r="DJ33" s="369"/>
      <c r="DK33" s="370"/>
      <c r="DL33" s="391"/>
      <c r="DM33" s="392"/>
      <c r="DN33" s="397"/>
      <c r="DO33" s="170"/>
      <c r="DP33" s="100"/>
      <c r="DQ33" s="48"/>
      <c r="DR33" s="394"/>
      <c r="DS33" s="395"/>
      <c r="DT33" s="398"/>
      <c r="DU33" s="258"/>
      <c r="DV33" s="259"/>
      <c r="DW33" s="433"/>
      <c r="DX33" s="442"/>
      <c r="DY33" s="443"/>
      <c r="DZ33" s="447"/>
      <c r="EA33" s="258"/>
      <c r="EB33" s="259"/>
      <c r="EC33" s="433"/>
      <c r="ED33" s="442"/>
      <c r="EE33" s="443"/>
      <c r="EF33" s="447"/>
      <c r="EG33" s="258"/>
      <c r="EH33" s="259"/>
      <c r="EI33" s="260"/>
      <c r="EJ33" s="544"/>
      <c r="EK33" s="443"/>
      <c r="EL33" s="447"/>
      <c r="EM33" s="549"/>
      <c r="EN33" s="550"/>
      <c r="EO33" s="554"/>
      <c r="EP33" s="458">
        <f>E33++H33+K33+N33+Q33+T33+W33+Z33+AC33+AF33+AI33+AL33+AO33+AR33+AU33+AX33+BA33+BD33+BG33+BJ33+BM33+BP33+BS33+BV33+BY33+CB33+CE33+CH33+CK33+CN33+CQ33+CT33+CW33+CZ33+DI33+DC33+DF33+DO33+DR33+DL33+DU33+DX33+EA33+ED33+EG33+EJ33+EM33</f>
        <v>93</v>
      </c>
      <c r="EQ33" s="408">
        <f>F33++I33+L33+O33+R33+U33+X33+AA33+AD33+AG33+AJ33+AM33+AP33+AS33+AV33+AY33+BB33+BE33+BH33+BK33+BN33+BQ33+BT33+BW33+BZ33+CC33+CF33+CI33+CL33+CO33+CR33+CU33+CX33+DA33+DJ33+DD33+DG33+DP33+DS33+DM33+DV33+DY33+EB33+EE33+EH33+EK33+EN33</f>
        <v>15</v>
      </c>
      <c r="ER33" s="408">
        <f>G33++J33+M33+P33+S33+V33+Y33+AB33+AE33+AH33+AK33+AN33+AQ33+AT33+AW33+AZ33+BC33+BF33+BI33+BL33+BO33+BR33+BU33+BX33+CA33+CD33+CG33+CJ33+CM33+CP33+CS33+CV33+CY33+DB33+DK33+DE33+DH33+DQ33+DT33+DN33+DW33+DZ33+EC33+EF33+EI33+EL33+EO33</f>
        <v>5699</v>
      </c>
      <c r="ES33" s="411">
        <f>ER33/EP33</f>
        <v>61.27956989247312</v>
      </c>
      <c r="ET33" s="556">
        <f>H33+N33+T33+Z33+AF33+AL33+AR33+AX33+BD33+BJ33+BP33+BV33+CB33+CH33+CN33+CT33+CZ33+DF33+DO33+DU33+EA33+EG33+EM33</f>
        <v>10</v>
      </c>
      <c r="EU33" s="414">
        <f>I33+O33+U33+AA33+AG33+AM33+AS33+AY33+BE33+BK33+BQ33+BW33+CC33+CI33+CO33+CU33+DA33+DG33+DP33+DV33+EB33+EH33+EN33</f>
        <v>5</v>
      </c>
      <c r="EV33" s="416">
        <f>E33+K33+Q33+W33+AC33+AO33+AU33+BA33+BG33+BM33+BS33+DI33+DR33+DX33+ED33+EJ33</f>
        <v>0</v>
      </c>
      <c r="EW33" s="409">
        <f>F33+L33+R33+X33+AD33+AP33+AV33+BB33+BH33+BN33+BT33+DJ33+DS33+DY33+EE33+EK33</f>
        <v>0</v>
      </c>
      <c r="EX33" s="417">
        <f>G33+M33+S33+Y33+AE33+AQ33+AW33+BC33+BI33+BO33+BU33+DK33+DT33+DZ33+EF33+EL33</f>
        <v>0</v>
      </c>
      <c r="EY33" s="415">
        <f>BY33+AI33+CE33+CK33+CQ33+CW33+DC33+DL33</f>
        <v>83</v>
      </c>
      <c r="EZ33" s="410">
        <f>BZ33+AJ33+CF33+CL33+CR33+CX33+DD33+DM33</f>
        <v>10</v>
      </c>
      <c r="FA33" s="413">
        <f>CA33+AK33+CG33+CM33+CS33+CY33+DE33+DN33</f>
        <v>5016</v>
      </c>
      <c r="FB33" s="226">
        <f>ER33/EQ33</f>
        <v>379.93333333333334</v>
      </c>
      <c r="FC33" s="226">
        <f>FA33/EZ33</f>
        <v>501.6</v>
      </c>
      <c r="FD33" s="227">
        <f>EQ33/EP33</f>
        <v>0.16129032258064516</v>
      </c>
      <c r="FE33" s="227">
        <f>EZ33/EY33</f>
        <v>0.12048192771084337</v>
      </c>
    </row>
    <row r="34" spans="1:161" ht="10.5" customHeight="1">
      <c r="A34" s="75">
        <v>30</v>
      </c>
      <c r="B34" s="129"/>
      <c r="C34" s="85" t="s">
        <v>116</v>
      </c>
      <c r="D34" s="68" t="s">
        <v>69</v>
      </c>
      <c r="E34" s="263"/>
      <c r="F34" s="87"/>
      <c r="G34" s="86"/>
      <c r="H34" s="175"/>
      <c r="I34" s="172"/>
      <c r="J34" s="39"/>
      <c r="K34" s="263"/>
      <c r="L34" s="87"/>
      <c r="M34" s="86"/>
      <c r="N34" s="175"/>
      <c r="O34" s="172"/>
      <c r="P34" s="39"/>
      <c r="Q34" s="228">
        <v>22</v>
      </c>
      <c r="R34" s="21">
        <v>2</v>
      </c>
      <c r="S34" s="21">
        <v>1715</v>
      </c>
      <c r="T34" s="172">
        <v>1</v>
      </c>
      <c r="U34" s="172"/>
      <c r="V34" s="47">
        <v>90</v>
      </c>
      <c r="W34" s="174">
        <v>18</v>
      </c>
      <c r="X34" s="21">
        <v>1</v>
      </c>
      <c r="Y34" s="21">
        <v>1165</v>
      </c>
      <c r="Z34" s="172">
        <v>2</v>
      </c>
      <c r="AA34" s="172"/>
      <c r="AB34" s="39">
        <v>180</v>
      </c>
      <c r="AC34" s="228">
        <v>20</v>
      </c>
      <c r="AD34" s="21"/>
      <c r="AE34" s="21">
        <v>681</v>
      </c>
      <c r="AF34" s="172">
        <v>1</v>
      </c>
      <c r="AG34" s="172"/>
      <c r="AH34" s="47">
        <v>90</v>
      </c>
      <c r="AI34" s="348">
        <v>14</v>
      </c>
      <c r="AJ34" s="84"/>
      <c r="AK34" s="84">
        <v>384</v>
      </c>
      <c r="AL34" s="172">
        <v>2</v>
      </c>
      <c r="AM34" s="172"/>
      <c r="AN34" s="39">
        <v>180</v>
      </c>
      <c r="AO34" s="228">
        <v>9</v>
      </c>
      <c r="AP34" s="21">
        <v>1</v>
      </c>
      <c r="AQ34" s="21">
        <v>174</v>
      </c>
      <c r="AR34" s="172">
        <v>2</v>
      </c>
      <c r="AS34" s="172"/>
      <c r="AT34" s="47">
        <v>98</v>
      </c>
      <c r="AU34" s="174"/>
      <c r="AV34" s="21"/>
      <c r="AW34" s="21"/>
      <c r="AX34" s="172"/>
      <c r="AY34" s="172"/>
      <c r="AZ34" s="39"/>
      <c r="BA34" s="174"/>
      <c r="BB34" s="21"/>
      <c r="BC34" s="88"/>
      <c r="BD34" s="171"/>
      <c r="BE34" s="172"/>
      <c r="BF34" s="172"/>
      <c r="BG34" s="174"/>
      <c r="BH34" s="21"/>
      <c r="BI34" s="88"/>
      <c r="BJ34" s="171"/>
      <c r="BK34" s="172"/>
      <c r="BL34" s="47"/>
      <c r="BM34" s="174"/>
      <c r="BN34" s="21"/>
      <c r="BO34" s="88"/>
      <c r="BP34" s="171"/>
      <c r="BQ34" s="172"/>
      <c r="BR34" s="47"/>
      <c r="BS34" s="174"/>
      <c r="BT34" s="21"/>
      <c r="BU34" s="83"/>
      <c r="BV34" s="175"/>
      <c r="BW34" s="172"/>
      <c r="BX34" s="47"/>
      <c r="BY34" s="202"/>
      <c r="BZ34" s="203"/>
      <c r="CA34" s="204"/>
      <c r="CB34" s="170"/>
      <c r="CC34" s="100"/>
      <c r="CD34" s="48"/>
      <c r="CE34" s="202"/>
      <c r="CF34" s="203"/>
      <c r="CG34" s="204"/>
      <c r="CH34" s="170"/>
      <c r="CI34" s="100"/>
      <c r="CJ34" s="48"/>
      <c r="CK34" s="202"/>
      <c r="CL34" s="203"/>
      <c r="CM34" s="204"/>
      <c r="CN34" s="170"/>
      <c r="CO34" s="100"/>
      <c r="CP34" s="48"/>
      <c r="CQ34" s="202"/>
      <c r="CR34" s="203"/>
      <c r="CS34" s="204"/>
      <c r="CT34" s="170"/>
      <c r="CU34" s="100"/>
      <c r="CV34" s="48"/>
      <c r="CW34" s="202"/>
      <c r="CX34" s="203"/>
      <c r="CY34" s="204"/>
      <c r="CZ34" s="170"/>
      <c r="DA34" s="100"/>
      <c r="DB34" s="48"/>
      <c r="DC34" s="202"/>
      <c r="DD34" s="203"/>
      <c r="DE34" s="204"/>
      <c r="DF34" s="170"/>
      <c r="DG34" s="100"/>
      <c r="DH34" s="48"/>
      <c r="DI34" s="368"/>
      <c r="DJ34" s="369"/>
      <c r="DK34" s="370"/>
      <c r="DL34" s="391"/>
      <c r="DM34" s="392"/>
      <c r="DN34" s="397"/>
      <c r="DO34" s="170"/>
      <c r="DP34" s="100"/>
      <c r="DQ34" s="48"/>
      <c r="DR34" s="394"/>
      <c r="DS34" s="395"/>
      <c r="DT34" s="398"/>
      <c r="DU34" s="258"/>
      <c r="DV34" s="259"/>
      <c r="DW34" s="433"/>
      <c r="DX34" s="442"/>
      <c r="DY34" s="443"/>
      <c r="DZ34" s="447"/>
      <c r="EA34" s="258"/>
      <c r="EB34" s="259"/>
      <c r="EC34" s="433"/>
      <c r="ED34" s="442"/>
      <c r="EE34" s="443"/>
      <c r="EF34" s="447"/>
      <c r="EG34" s="258"/>
      <c r="EH34" s="259"/>
      <c r="EI34" s="260"/>
      <c r="EJ34" s="544"/>
      <c r="EK34" s="443"/>
      <c r="EL34" s="447"/>
      <c r="EM34" s="549"/>
      <c r="EN34" s="550"/>
      <c r="EO34" s="554"/>
      <c r="EP34" s="458">
        <f>E34++H34+K34+N34+Q34+T34+W34+Z34+AC34+AF34+AI34+AL34+AO34+AR34+AU34+AX34+BA34+BD34+BG34+BJ34+BM34+BP34+BS34+BV34+BY34+CB34+CE34+CH34+CK34+CN34+CQ34+CT34+CW34+CZ34+DI34+DC34+DF34+DO34+DR34+DL34+DU34+DX34+EA34+ED34+EG34+EJ34+EM34</f>
        <v>91</v>
      </c>
      <c r="EQ34" s="408">
        <f>F34++I34+L34+O34+R34+U34+X34+AA34+AD34+AG34+AJ34+AM34+AP34+AS34+AV34+AY34+BB34+BE34+BH34+BK34+BN34+BQ34+BT34+BW34+BZ34+CC34+CF34+CI34+CL34+CO34+CR34+CU34+CX34+DA34+DJ34+DD34+DG34+DP34+DS34+DM34+DV34+DY34+EB34+EE34+EH34+EK34+EN34</f>
        <v>4</v>
      </c>
      <c r="ER34" s="408">
        <f>G34++J34+M34+P34+S34+V34+Y34+AB34+AE34+AH34+AK34+AN34+AQ34+AT34+AW34+AZ34+BC34+BF34+BI34+BL34+BO34+BR34+BU34+BX34+CA34+CD34+CG34+CJ34+CM34+CP34+CS34+CV34+CY34+DB34+DK34+DE34+DH34+DQ34+DT34+DN34+DW34+DZ34+EC34+EF34+EI34+EL34+EO34</f>
        <v>4757</v>
      </c>
      <c r="ES34" s="411">
        <f>ER34/EP34</f>
        <v>52.27472527472528</v>
      </c>
      <c r="ET34" s="556">
        <f>H34+N34+T34+Z34+AF34+AL34+AR34+AX34+BD34+BJ34+BP34+BV34+CB34+CH34+CN34+CT34+CZ34+DF34+DO34+DU34+EA34+EG34+EM34</f>
        <v>8</v>
      </c>
      <c r="EU34" s="414">
        <f>I34+O34+U34+AA34+AG34+AM34+AS34+AY34+BE34+BK34+BQ34+BW34+CC34+CI34+CO34+CU34+DA34+DG34+DP34+DV34+EB34+EH34+EN34</f>
        <v>0</v>
      </c>
      <c r="EV34" s="416">
        <f>E34+K34+Q34+W34+AC34+AO34+AU34+BA34+BG34+BM34+BS34+DI34+DR34+DX34+ED34+EJ34</f>
        <v>69</v>
      </c>
      <c r="EW34" s="409">
        <f>F34+L34+R34+X34+AD34+AP34+AV34+BB34+BH34+BN34+BT34+DJ34+DS34+DY34+EE34+EK34</f>
        <v>4</v>
      </c>
      <c r="EX34" s="417">
        <f>G34+M34+S34+Y34+AE34+AQ34+AW34+BC34+BI34+BO34+BU34+DK34+DT34+DZ34+EF34+EL34</f>
        <v>3735</v>
      </c>
      <c r="EY34" s="415">
        <f>BY34+AI34+CE34+CK34+CQ34+CW34+DC34+DL34</f>
        <v>14</v>
      </c>
      <c r="EZ34" s="410">
        <f>BZ34+AJ34+CF34+CL34+CR34+CX34+DD34+DM34</f>
        <v>0</v>
      </c>
      <c r="FA34" s="413">
        <f>CA34+AK34+CG34+CM34+CS34+CY34+DE34+DN34</f>
        <v>384</v>
      </c>
      <c r="FB34" s="226">
        <f>ER34/EQ34</f>
        <v>1189.25</v>
      </c>
      <c r="FC34" s="226" t="e">
        <f>FA34/EZ34</f>
        <v>#DIV/0!</v>
      </c>
      <c r="FD34" s="227">
        <f>EQ34/EP34</f>
        <v>0.04395604395604396</v>
      </c>
      <c r="FE34" s="227">
        <f>EZ34/EY34</f>
        <v>0</v>
      </c>
    </row>
    <row r="35" spans="1:161" ht="10.5" customHeight="1">
      <c r="A35" s="119">
        <v>31</v>
      </c>
      <c r="B35" s="129"/>
      <c r="C35" s="85" t="s">
        <v>119</v>
      </c>
      <c r="D35" s="68" t="s">
        <v>66</v>
      </c>
      <c r="E35" s="263"/>
      <c r="F35" s="87"/>
      <c r="G35" s="86"/>
      <c r="H35" s="175"/>
      <c r="I35" s="172"/>
      <c r="J35" s="39"/>
      <c r="K35" s="263"/>
      <c r="L35" s="87"/>
      <c r="M35" s="86"/>
      <c r="N35" s="175"/>
      <c r="O35" s="172"/>
      <c r="P35" s="39"/>
      <c r="Q35" s="228">
        <v>17</v>
      </c>
      <c r="R35" s="21"/>
      <c r="S35" s="21">
        <v>1530</v>
      </c>
      <c r="T35" s="172"/>
      <c r="U35" s="172"/>
      <c r="V35" s="47"/>
      <c r="W35" s="174">
        <v>28</v>
      </c>
      <c r="X35" s="21"/>
      <c r="Y35" s="21">
        <v>2433</v>
      </c>
      <c r="Z35" s="172">
        <v>6</v>
      </c>
      <c r="AA35" s="172"/>
      <c r="AB35" s="39">
        <v>540</v>
      </c>
      <c r="AC35" s="228">
        <v>25</v>
      </c>
      <c r="AD35" s="21"/>
      <c r="AE35" s="21">
        <v>2250</v>
      </c>
      <c r="AF35" s="172">
        <v>3</v>
      </c>
      <c r="AG35" s="172"/>
      <c r="AH35" s="47">
        <v>270</v>
      </c>
      <c r="AI35" s="348">
        <v>10</v>
      </c>
      <c r="AJ35" s="84"/>
      <c r="AK35" s="84">
        <v>880</v>
      </c>
      <c r="AL35" s="172">
        <v>2</v>
      </c>
      <c r="AM35" s="172"/>
      <c r="AN35" s="39">
        <v>180</v>
      </c>
      <c r="AO35" s="228"/>
      <c r="AP35" s="21"/>
      <c r="AQ35" s="21"/>
      <c r="AR35" s="172"/>
      <c r="AS35" s="172"/>
      <c r="AT35" s="47"/>
      <c r="AU35" s="174"/>
      <c r="AV35" s="21"/>
      <c r="AW35" s="21"/>
      <c r="AX35" s="172"/>
      <c r="AY35" s="172"/>
      <c r="AZ35" s="39"/>
      <c r="BA35" s="174"/>
      <c r="BB35" s="21"/>
      <c r="BC35" s="88"/>
      <c r="BD35" s="171"/>
      <c r="BE35" s="172"/>
      <c r="BF35" s="172"/>
      <c r="BG35" s="174"/>
      <c r="BH35" s="21"/>
      <c r="BI35" s="88"/>
      <c r="BJ35" s="171"/>
      <c r="BK35" s="172"/>
      <c r="BL35" s="47"/>
      <c r="BM35" s="174"/>
      <c r="BN35" s="21"/>
      <c r="BO35" s="88"/>
      <c r="BP35" s="171"/>
      <c r="BQ35" s="172"/>
      <c r="BR35" s="47"/>
      <c r="BS35" s="174"/>
      <c r="BT35" s="21"/>
      <c r="BU35" s="83"/>
      <c r="BV35" s="175"/>
      <c r="BW35" s="172"/>
      <c r="BX35" s="47"/>
      <c r="BY35" s="202"/>
      <c r="BZ35" s="203"/>
      <c r="CA35" s="204"/>
      <c r="CB35" s="170"/>
      <c r="CC35" s="100"/>
      <c r="CD35" s="48"/>
      <c r="CE35" s="202"/>
      <c r="CF35" s="203"/>
      <c r="CG35" s="204"/>
      <c r="CH35" s="170"/>
      <c r="CI35" s="100"/>
      <c r="CJ35" s="48"/>
      <c r="CK35" s="202"/>
      <c r="CL35" s="203"/>
      <c r="CM35" s="204"/>
      <c r="CN35" s="170"/>
      <c r="CO35" s="100"/>
      <c r="CP35" s="48"/>
      <c r="CQ35" s="202"/>
      <c r="CR35" s="203"/>
      <c r="CS35" s="204"/>
      <c r="CT35" s="170"/>
      <c r="CU35" s="100"/>
      <c r="CV35" s="48"/>
      <c r="CW35" s="202"/>
      <c r="CX35" s="203"/>
      <c r="CY35" s="204"/>
      <c r="CZ35" s="170"/>
      <c r="DA35" s="100"/>
      <c r="DB35" s="48"/>
      <c r="DC35" s="202"/>
      <c r="DD35" s="203"/>
      <c r="DE35" s="204"/>
      <c r="DF35" s="170"/>
      <c r="DG35" s="100"/>
      <c r="DH35" s="48"/>
      <c r="DI35" s="368"/>
      <c r="DJ35" s="369"/>
      <c r="DK35" s="370"/>
      <c r="DL35" s="391"/>
      <c r="DM35" s="392"/>
      <c r="DN35" s="397"/>
      <c r="DO35" s="170"/>
      <c r="DP35" s="100"/>
      <c r="DQ35" s="48"/>
      <c r="DR35" s="394"/>
      <c r="DS35" s="395"/>
      <c r="DT35" s="398"/>
      <c r="DU35" s="258"/>
      <c r="DV35" s="259"/>
      <c r="DW35" s="433"/>
      <c r="DX35" s="442"/>
      <c r="DY35" s="443"/>
      <c r="DZ35" s="447"/>
      <c r="EA35" s="258"/>
      <c r="EB35" s="259"/>
      <c r="EC35" s="433"/>
      <c r="ED35" s="442"/>
      <c r="EE35" s="443"/>
      <c r="EF35" s="447"/>
      <c r="EG35" s="258"/>
      <c r="EH35" s="259"/>
      <c r="EI35" s="260"/>
      <c r="EJ35" s="544"/>
      <c r="EK35" s="443"/>
      <c r="EL35" s="447"/>
      <c r="EM35" s="549"/>
      <c r="EN35" s="550"/>
      <c r="EO35" s="554"/>
      <c r="EP35" s="458">
        <f>E35++H35+K35+N35+Q35+T35+W35+Z35+AC35+AF35+AI35+AL35+AO35+AR35+AU35+AX35+BA35+BD35+BG35+BJ35+BM35+BP35+BS35+BV35+BY35+CB35+CE35+CH35+CK35+CN35+CQ35+CT35+CW35+CZ35+DI35+DC35+DF35+DO35+DR35+DL35+DU35+DX35+EA35+ED35+EG35+EJ35+EM35</f>
        <v>91</v>
      </c>
      <c r="EQ35" s="408">
        <f>F35++I35+L35+O35+R35+U35+X35+AA35+AD35+AG35+AJ35+AM35+AP35+AS35+AV35+AY35+BB35+BE35+BH35+BK35+BN35+BQ35+BT35+BW35+BZ35+CC35+CF35+CI35+CL35+CO35+CR35+CU35+CX35+DA35+DJ35+DD35+DG35+DP35+DS35+DM35+DV35+DY35+EB35+EE35+EH35+EK35+EN35</f>
        <v>0</v>
      </c>
      <c r="ER35" s="408">
        <f>G35++J35+M35+P35+S35+V35+Y35+AB35+AE35+AH35+AK35+AN35+AQ35+AT35+AW35+AZ35+BC35+BF35+BI35+BL35+BO35+BR35+BU35+BX35+CA35+CD35+CG35+CJ35+CM35+CP35+CS35+CV35+CY35+DB35+DK35+DE35+DH35+DQ35+DT35+DN35+DW35+DZ35+EC35+EF35+EI35+EL35+EO35</f>
        <v>8083</v>
      </c>
      <c r="ES35" s="411">
        <f>ER35/EP35</f>
        <v>88.82417582417582</v>
      </c>
      <c r="ET35" s="556">
        <f>H35+N35+T35+Z35+AF35+AL35+AR35+AX35+BD35+BJ35+BP35+BV35+CB35+CH35+CN35+CT35+CZ35+DF35+DO35+DU35+EA35+EG35+EM35</f>
        <v>11</v>
      </c>
      <c r="EU35" s="414">
        <f>I35+O35+U35+AA35+AG35+AM35+AS35+AY35+BE35+BK35+BQ35+BW35+CC35+CI35+CO35+CU35+DA35+DG35+DP35+DV35+EB35+EH35+EN35</f>
        <v>0</v>
      </c>
      <c r="EV35" s="416">
        <f>E35+K35+Q35+W35+AC35+AO35+AU35+BA35+BG35+BM35+BS35+DI35+DR35+DX35+ED35+EJ35</f>
        <v>70</v>
      </c>
      <c r="EW35" s="409">
        <f>F35+L35+R35+X35+AD35+AP35+AV35+BB35+BH35+BN35+BT35+DJ35+DS35+DY35+EE35+EK35</f>
        <v>0</v>
      </c>
      <c r="EX35" s="417">
        <f>G35+M35+S35+Y35+AE35+AQ35+AW35+BC35+BI35+BO35+BU35+DK35+DT35+DZ35+EF35+EL35</f>
        <v>6213</v>
      </c>
      <c r="EY35" s="415">
        <f>BY35+AI35+CE35+CK35+CQ35+CW35+DC35+DL35</f>
        <v>10</v>
      </c>
      <c r="EZ35" s="410">
        <f>BZ35+AJ35+CF35+CL35+CR35+CX35+DD35+DM35</f>
        <v>0</v>
      </c>
      <c r="FA35" s="413">
        <f>CA35+AK35+CG35+CM35+CS35+CY35+DE35+DN35</f>
        <v>880</v>
      </c>
      <c r="FB35" s="226" t="e">
        <f>ER35/EQ35</f>
        <v>#DIV/0!</v>
      </c>
      <c r="FC35" s="226" t="e">
        <f>FA35/EZ35</f>
        <v>#DIV/0!</v>
      </c>
      <c r="FD35" s="227">
        <f>EQ35/EP35</f>
        <v>0</v>
      </c>
      <c r="FE35" s="227">
        <f>EZ35/EY35</f>
        <v>0</v>
      </c>
    </row>
    <row r="36" spans="1:161" ht="10.5" customHeight="1">
      <c r="A36" s="75">
        <v>32</v>
      </c>
      <c r="B36" s="129"/>
      <c r="C36" s="85" t="s">
        <v>116</v>
      </c>
      <c r="D36" s="68" t="s">
        <v>144</v>
      </c>
      <c r="E36" s="228"/>
      <c r="F36" s="21"/>
      <c r="G36" s="83"/>
      <c r="H36" s="175"/>
      <c r="I36" s="172"/>
      <c r="J36" s="39"/>
      <c r="K36" s="228"/>
      <c r="L36" s="21"/>
      <c r="M36" s="83"/>
      <c r="N36" s="175"/>
      <c r="O36" s="172"/>
      <c r="P36" s="39"/>
      <c r="Q36" s="228"/>
      <c r="R36" s="21"/>
      <c r="S36" s="21"/>
      <c r="T36" s="172"/>
      <c r="U36" s="172"/>
      <c r="V36" s="47"/>
      <c r="W36" s="174"/>
      <c r="X36" s="21"/>
      <c r="Y36" s="21"/>
      <c r="Z36" s="172"/>
      <c r="AA36" s="172"/>
      <c r="AB36" s="39"/>
      <c r="AC36" s="228"/>
      <c r="AD36" s="21"/>
      <c r="AE36" s="21"/>
      <c r="AF36" s="172"/>
      <c r="AG36" s="172"/>
      <c r="AH36" s="47"/>
      <c r="AI36" s="348"/>
      <c r="AJ36" s="84"/>
      <c r="AK36" s="84"/>
      <c r="AL36" s="172"/>
      <c r="AM36" s="172"/>
      <c r="AN36" s="39"/>
      <c r="AO36" s="228"/>
      <c r="AP36" s="21"/>
      <c r="AQ36" s="21"/>
      <c r="AR36" s="172"/>
      <c r="AS36" s="172"/>
      <c r="AT36" s="47"/>
      <c r="AU36" s="230">
        <v>15</v>
      </c>
      <c r="AV36" s="231">
        <v>0</v>
      </c>
      <c r="AW36" s="231">
        <v>1350</v>
      </c>
      <c r="AX36" s="172"/>
      <c r="AY36" s="172"/>
      <c r="AZ36" s="39"/>
      <c r="BA36" s="230">
        <v>26</v>
      </c>
      <c r="BB36" s="231">
        <v>0</v>
      </c>
      <c r="BC36" s="232">
        <v>2062</v>
      </c>
      <c r="BD36" s="171">
        <v>2</v>
      </c>
      <c r="BE36" s="172"/>
      <c r="BF36" s="172">
        <v>180</v>
      </c>
      <c r="BG36" s="233">
        <v>28</v>
      </c>
      <c r="BH36" s="234"/>
      <c r="BI36" s="235">
        <v>1701</v>
      </c>
      <c r="BJ36" s="171">
        <v>1</v>
      </c>
      <c r="BK36" s="172"/>
      <c r="BL36" s="47">
        <v>88</v>
      </c>
      <c r="BM36" s="233">
        <v>17</v>
      </c>
      <c r="BN36" s="234">
        <v>1</v>
      </c>
      <c r="BO36" s="235">
        <v>1276</v>
      </c>
      <c r="BP36" s="171"/>
      <c r="BQ36" s="172"/>
      <c r="BR36" s="47"/>
      <c r="BS36" s="233"/>
      <c r="BT36" s="234"/>
      <c r="BU36" s="427"/>
      <c r="BV36" s="175"/>
      <c r="BW36" s="172"/>
      <c r="BX36" s="47"/>
      <c r="BY36" s="271"/>
      <c r="BZ36" s="272"/>
      <c r="CA36" s="273"/>
      <c r="CB36" s="170"/>
      <c r="CC36" s="100"/>
      <c r="CD36" s="48"/>
      <c r="CE36" s="271"/>
      <c r="CF36" s="272"/>
      <c r="CG36" s="273"/>
      <c r="CH36" s="170"/>
      <c r="CI36" s="100"/>
      <c r="CJ36" s="48"/>
      <c r="CK36" s="271"/>
      <c r="CL36" s="272"/>
      <c r="CM36" s="273"/>
      <c r="CN36" s="170"/>
      <c r="CO36" s="100"/>
      <c r="CP36" s="48"/>
      <c r="CQ36" s="243"/>
      <c r="CR36" s="244"/>
      <c r="CS36" s="245"/>
      <c r="CT36" s="170"/>
      <c r="CU36" s="100"/>
      <c r="CV36" s="48"/>
      <c r="CW36" s="243"/>
      <c r="CX36" s="244"/>
      <c r="CY36" s="245"/>
      <c r="CZ36" s="170"/>
      <c r="DA36" s="100"/>
      <c r="DB36" s="48"/>
      <c r="DC36" s="243"/>
      <c r="DD36" s="244"/>
      <c r="DE36" s="245"/>
      <c r="DF36" s="170"/>
      <c r="DG36" s="100"/>
      <c r="DH36" s="48"/>
      <c r="DI36" s="374"/>
      <c r="DJ36" s="375"/>
      <c r="DK36" s="376"/>
      <c r="DL36" s="391"/>
      <c r="DM36" s="392"/>
      <c r="DN36" s="397"/>
      <c r="DO36" s="170"/>
      <c r="DP36" s="100"/>
      <c r="DQ36" s="48"/>
      <c r="DR36" s="394"/>
      <c r="DS36" s="395"/>
      <c r="DT36" s="398"/>
      <c r="DU36" s="258"/>
      <c r="DV36" s="259"/>
      <c r="DW36" s="433"/>
      <c r="DX36" s="442"/>
      <c r="DY36" s="443"/>
      <c r="DZ36" s="447"/>
      <c r="EA36" s="258"/>
      <c r="EB36" s="259"/>
      <c r="EC36" s="433"/>
      <c r="ED36" s="442"/>
      <c r="EE36" s="443"/>
      <c r="EF36" s="447"/>
      <c r="EG36" s="258"/>
      <c r="EH36" s="259"/>
      <c r="EI36" s="260"/>
      <c r="EJ36" s="544"/>
      <c r="EK36" s="443"/>
      <c r="EL36" s="447"/>
      <c r="EM36" s="549"/>
      <c r="EN36" s="550"/>
      <c r="EO36" s="554"/>
      <c r="EP36" s="458">
        <f>E36++H36+K36+N36+Q36+T36+W36+Z36+AC36+AF36+AI36+AL36+AO36+AR36+AU36+AX36+BA36+BD36+BG36+BJ36+BM36+BP36+BS36+BV36+BY36+CB36+CE36+CH36+CK36+CN36+CQ36+CT36+CW36+CZ36+DI36+DC36+DF36+DO36+DR36+DL36+DU36+DX36+EA36+ED36+EG36+EJ36+EM36</f>
        <v>89</v>
      </c>
      <c r="EQ36" s="408">
        <f>F36++I36+L36+O36+R36+U36+X36+AA36+AD36+AG36+AJ36+AM36+AP36+AS36+AV36+AY36+BB36+BE36+BH36+BK36+BN36+BQ36+BT36+BW36+BZ36+CC36+CF36+CI36+CL36+CO36+CR36+CU36+CX36+DA36+DJ36+DD36+DG36+DP36+DS36+DM36+DV36+DY36+EB36+EE36+EH36+EK36+EN36</f>
        <v>1</v>
      </c>
      <c r="ER36" s="408">
        <f>G36++J36+M36+P36+S36+V36+Y36+AB36+AE36+AH36+AK36+AN36+AQ36+AT36+AW36+AZ36+BC36+BF36+BI36+BL36+BO36+BR36+BU36+BX36+CA36+CD36+CG36+CJ36+CM36+CP36+CS36+CV36+CY36+DB36+DK36+DE36+DH36+DQ36+DT36+DN36+DW36+DZ36+EC36+EF36+EI36+EL36+EO36</f>
        <v>6657</v>
      </c>
      <c r="ES36" s="411">
        <f>ER36/EP36</f>
        <v>74.79775280898876</v>
      </c>
      <c r="ET36" s="556">
        <f>H36+N36+T36+Z36+AF36+AL36+AR36+AX36+BD36+BJ36+BP36+BV36+CB36+CH36+CN36+CT36+CZ36+DF36+DO36+DU36+EA36+EG36+EM36</f>
        <v>3</v>
      </c>
      <c r="EU36" s="414">
        <f>I36+O36+U36+AA36+AG36+AM36+AS36+AY36+BE36+BK36+BQ36+BW36+CC36+CI36+CO36+CU36+DA36+DG36+DP36+DV36+EB36+EH36+EN36</f>
        <v>0</v>
      </c>
      <c r="EV36" s="416">
        <f>E36+K36+Q36+W36+AC36+AO36+AU36+BA36+BG36+BM36+BS36+DI36+DR36+DX36+ED36+EJ36</f>
        <v>86</v>
      </c>
      <c r="EW36" s="409">
        <f>F36+L36+R36+X36+AD36+AP36+AV36+BB36+BH36+BN36+BT36+DJ36+DS36+DY36+EE36+EK36</f>
        <v>1</v>
      </c>
      <c r="EX36" s="417">
        <f>G36+M36+S36+Y36+AE36+AQ36+AW36+BC36+BI36+BO36+BU36+DK36+DT36+DZ36+EF36+EL36</f>
        <v>6389</v>
      </c>
      <c r="EY36" s="415">
        <f>BY36+AI36+CE36+CK36+CQ36+CW36+DC36+DL36</f>
        <v>0</v>
      </c>
      <c r="EZ36" s="410">
        <f>BZ36+AJ36+CF36+CL36+CR36+CX36+DD36+DM36</f>
        <v>0</v>
      </c>
      <c r="FA36" s="413">
        <f>CA36+AK36+CG36+CM36+CS36+CY36+DE36+DN36</f>
        <v>0</v>
      </c>
      <c r="FB36" s="226">
        <f>ER36/EQ36</f>
        <v>6657</v>
      </c>
      <c r="FC36" s="226" t="e">
        <f>FA36/EZ36</f>
        <v>#DIV/0!</v>
      </c>
      <c r="FD36" s="227">
        <f>EQ36/EP36</f>
        <v>0.011235955056179775</v>
      </c>
      <c r="FE36" s="227" t="e">
        <f>EZ36/EY36</f>
        <v>#DIV/0!</v>
      </c>
    </row>
    <row r="37" spans="1:161" ht="10.5" customHeight="1">
      <c r="A37" s="119">
        <v>33</v>
      </c>
      <c r="B37" s="129" t="s">
        <v>193</v>
      </c>
      <c r="C37" s="85" t="s">
        <v>117</v>
      </c>
      <c r="D37" s="68" t="s">
        <v>379</v>
      </c>
      <c r="E37" s="228"/>
      <c r="F37" s="21"/>
      <c r="G37" s="83"/>
      <c r="H37" s="175"/>
      <c r="I37" s="172"/>
      <c r="J37" s="39"/>
      <c r="K37" s="228"/>
      <c r="L37" s="21"/>
      <c r="M37" s="83"/>
      <c r="N37" s="175"/>
      <c r="O37" s="172"/>
      <c r="P37" s="39"/>
      <c r="Q37" s="228"/>
      <c r="R37" s="21"/>
      <c r="S37" s="21"/>
      <c r="T37" s="172"/>
      <c r="U37" s="172"/>
      <c r="V37" s="47"/>
      <c r="W37" s="174"/>
      <c r="X37" s="21"/>
      <c r="Y37" s="21"/>
      <c r="Z37" s="172"/>
      <c r="AA37" s="172"/>
      <c r="AB37" s="39"/>
      <c r="AC37" s="228"/>
      <c r="AD37" s="21"/>
      <c r="AE37" s="21"/>
      <c r="AF37" s="172"/>
      <c r="AG37" s="172"/>
      <c r="AH37" s="47"/>
      <c r="AI37" s="348"/>
      <c r="AJ37" s="84"/>
      <c r="AK37" s="84"/>
      <c r="AL37" s="172"/>
      <c r="AM37" s="172"/>
      <c r="AN37" s="39"/>
      <c r="AO37" s="228"/>
      <c r="AP37" s="21"/>
      <c r="AQ37" s="21"/>
      <c r="AR37" s="172"/>
      <c r="AS37" s="172"/>
      <c r="AT37" s="47"/>
      <c r="AU37" s="174"/>
      <c r="AV37" s="21"/>
      <c r="AW37" s="21"/>
      <c r="AX37" s="172"/>
      <c r="AY37" s="172"/>
      <c r="AZ37" s="39"/>
      <c r="BA37" s="174"/>
      <c r="BB37" s="21"/>
      <c r="BC37" s="88"/>
      <c r="BD37" s="171"/>
      <c r="BE37" s="172"/>
      <c r="BF37" s="172"/>
      <c r="BG37" s="174"/>
      <c r="BH37" s="21"/>
      <c r="BI37" s="88"/>
      <c r="BJ37" s="171"/>
      <c r="BK37" s="172"/>
      <c r="BL37" s="47"/>
      <c r="BM37" s="233"/>
      <c r="BN37" s="234"/>
      <c r="BO37" s="235"/>
      <c r="BP37" s="171"/>
      <c r="BQ37" s="172"/>
      <c r="BR37" s="47"/>
      <c r="BS37" s="249"/>
      <c r="BT37" s="250"/>
      <c r="BU37" s="251"/>
      <c r="BV37" s="252"/>
      <c r="BW37" s="253"/>
      <c r="BX37" s="254"/>
      <c r="BY37" s="255"/>
      <c r="BZ37" s="256"/>
      <c r="CA37" s="257"/>
      <c r="CB37" s="258"/>
      <c r="CC37" s="259"/>
      <c r="CD37" s="260"/>
      <c r="CE37" s="255"/>
      <c r="CF37" s="256"/>
      <c r="CG37" s="257"/>
      <c r="CH37" s="258"/>
      <c r="CI37" s="259"/>
      <c r="CJ37" s="260"/>
      <c r="CK37" s="255"/>
      <c r="CL37" s="256"/>
      <c r="CM37" s="257"/>
      <c r="CN37" s="258"/>
      <c r="CO37" s="259"/>
      <c r="CP37" s="260"/>
      <c r="CQ37" s="391"/>
      <c r="CR37" s="392"/>
      <c r="CS37" s="397"/>
      <c r="CT37" s="258"/>
      <c r="CU37" s="259"/>
      <c r="CV37" s="260"/>
      <c r="CW37" s="391"/>
      <c r="CX37" s="392"/>
      <c r="CY37" s="397"/>
      <c r="CZ37" s="258"/>
      <c r="DA37" s="259"/>
      <c r="DB37" s="260"/>
      <c r="DC37" s="391"/>
      <c r="DD37" s="392"/>
      <c r="DE37" s="397"/>
      <c r="DF37" s="258"/>
      <c r="DG37" s="259"/>
      <c r="DH37" s="260"/>
      <c r="DI37" s="394"/>
      <c r="DJ37" s="395"/>
      <c r="DK37" s="398"/>
      <c r="DL37" s="391"/>
      <c r="DM37" s="392"/>
      <c r="DN37" s="397"/>
      <c r="DO37" s="258"/>
      <c r="DP37" s="259"/>
      <c r="DQ37" s="260"/>
      <c r="DR37" s="394">
        <v>8</v>
      </c>
      <c r="DS37" s="395">
        <v>0</v>
      </c>
      <c r="DT37" s="398">
        <v>593</v>
      </c>
      <c r="DU37" s="258"/>
      <c r="DV37" s="259"/>
      <c r="DW37" s="433"/>
      <c r="DX37" s="442">
        <v>23</v>
      </c>
      <c r="DY37" s="443">
        <v>4</v>
      </c>
      <c r="DZ37" s="447">
        <v>1841</v>
      </c>
      <c r="EA37" s="258">
        <v>3</v>
      </c>
      <c r="EB37" s="259">
        <v>0</v>
      </c>
      <c r="EC37" s="433">
        <v>225</v>
      </c>
      <c r="ED37" s="442">
        <v>26</v>
      </c>
      <c r="EE37" s="443">
        <v>1</v>
      </c>
      <c r="EF37" s="447">
        <v>2161</v>
      </c>
      <c r="EG37" s="258">
        <v>3</v>
      </c>
      <c r="EH37" s="259">
        <v>0</v>
      </c>
      <c r="EI37" s="260">
        <v>241</v>
      </c>
      <c r="EJ37" s="544">
        <v>21</v>
      </c>
      <c r="EK37" s="443"/>
      <c r="EL37" s="447">
        <v>1683</v>
      </c>
      <c r="EM37" s="549">
        <v>1</v>
      </c>
      <c r="EN37" s="550"/>
      <c r="EO37" s="554">
        <v>45</v>
      </c>
      <c r="EP37" s="458">
        <f>E37++H37+K37+N37+Q37+T37+W37+Z37+AC37+AF37+AI37+AL37+AO37+AR37+AU37+AX37+BA37+BD37+BG37+BJ37+BM37+BP37+BS37+BV37+BY37+CB37+CE37+CH37+CK37+CN37+CQ37+CT37+CW37+CZ37+DI37+DC37+DF37+DO37+DR37+DL37+DU37+DX37+EA37+ED37+EG37+EJ37+EM37</f>
        <v>85</v>
      </c>
      <c r="EQ37" s="408">
        <f>F37++I37+L37+O37+R37+U37+X37+AA37+AD37+AG37+AJ37+AM37+AP37+AS37+AV37+AY37+BB37+BE37+BH37+BK37+BN37+BQ37+BT37+BW37+BZ37+CC37+CF37+CI37+CL37+CO37+CR37+CU37+CX37+DA37+DJ37+DD37+DG37+DP37+DS37+DM37+DV37+DY37+EB37+EE37+EH37+EK37+EN37</f>
        <v>5</v>
      </c>
      <c r="ER37" s="408">
        <f>G37++J37+M37+P37+S37+V37+Y37+AB37+AE37+AH37+AK37+AN37+AQ37+AT37+AW37+AZ37+BC37+BF37+BI37+BL37+BO37+BR37+BU37+BX37+CA37+CD37+CG37+CJ37+CM37+CP37+CS37+CV37+CY37+DB37+DK37+DE37+DH37+DQ37+DT37+DN37+DW37+DZ37+EC37+EF37+EI37+EL37+EO37</f>
        <v>6789</v>
      </c>
      <c r="ES37" s="411">
        <f>ER37/EP37</f>
        <v>79.87058823529412</v>
      </c>
      <c r="ET37" s="556">
        <f>H37+N37+T37+Z37+AF37+AL37+AR37+AX37+BD37+BJ37+BP37+BV37+CB37+CH37+CN37+CT37+CZ37+DF37+DO37+DU37+EA37+EG37+EM37</f>
        <v>7</v>
      </c>
      <c r="EU37" s="414">
        <f>I37+O37+U37+AA37+AG37+AM37+AS37+AY37+BE37+BK37+BQ37+BW37+CC37+CI37+CO37+CU37+DA37+DG37+DP37+DV37+EB37+EH37+EN37</f>
        <v>0</v>
      </c>
      <c r="EV37" s="416">
        <f>E37+K37+Q37+W37+AC37+AO37+AU37+BA37+BG37+BM37+BS37+DI37+DR37+DX37+ED37+EJ37</f>
        <v>78</v>
      </c>
      <c r="EW37" s="409">
        <f>F37+L37+R37+X37+AD37+AP37+AV37+BB37+BH37+BN37+BT37+DJ37+DS37+DY37+EE37+EK37</f>
        <v>5</v>
      </c>
      <c r="EX37" s="417">
        <f>G37+M37+S37+Y37+AE37+AQ37+AW37+BC37+BI37+BO37+BU37+DK37+DT37+DZ37+EF37+EL37</f>
        <v>6278</v>
      </c>
      <c r="EY37" s="415">
        <f>BY37+AI37+CE37+CK37+CQ37+CW37+DC37+DL37</f>
        <v>0</v>
      </c>
      <c r="EZ37" s="410">
        <f>BZ37+AJ37+CF37+CL37+CR37+CX37+DD37+DM37</f>
        <v>0</v>
      </c>
      <c r="FA37" s="413">
        <f>CA37+AK37+CG37+CM37+CS37+CY37+DE37+DN37</f>
        <v>0</v>
      </c>
      <c r="FB37" s="226">
        <f>ER37/EQ37</f>
        <v>1357.8</v>
      </c>
      <c r="FC37" s="226" t="e">
        <f>FA37/EZ37</f>
        <v>#DIV/0!</v>
      </c>
      <c r="FD37" s="227">
        <f>EQ37/EP37</f>
        <v>0.058823529411764705</v>
      </c>
      <c r="FE37" s="227" t="e">
        <f>EZ37/EY37</f>
        <v>#DIV/0!</v>
      </c>
    </row>
    <row r="38" spans="1:161" ht="10.5" customHeight="1">
      <c r="A38" s="75">
        <v>34</v>
      </c>
      <c r="B38" s="129" t="s">
        <v>193</v>
      </c>
      <c r="C38" s="85" t="s">
        <v>116</v>
      </c>
      <c r="D38" s="452" t="s">
        <v>392</v>
      </c>
      <c r="E38" s="228"/>
      <c r="F38" s="21"/>
      <c r="G38" s="83"/>
      <c r="H38" s="175"/>
      <c r="I38" s="172"/>
      <c r="J38" s="39"/>
      <c r="K38" s="228"/>
      <c r="L38" s="21"/>
      <c r="M38" s="83"/>
      <c r="N38" s="175"/>
      <c r="O38" s="172"/>
      <c r="P38" s="39"/>
      <c r="Q38" s="228"/>
      <c r="R38" s="21"/>
      <c r="S38" s="21"/>
      <c r="T38" s="172"/>
      <c r="U38" s="172"/>
      <c r="V38" s="47"/>
      <c r="W38" s="174"/>
      <c r="X38" s="21"/>
      <c r="Y38" s="21"/>
      <c r="Z38" s="172"/>
      <c r="AA38" s="172"/>
      <c r="AB38" s="39"/>
      <c r="AC38" s="228"/>
      <c r="AD38" s="21"/>
      <c r="AE38" s="21"/>
      <c r="AF38" s="172"/>
      <c r="AG38" s="172"/>
      <c r="AH38" s="47"/>
      <c r="AI38" s="348"/>
      <c r="AJ38" s="84"/>
      <c r="AK38" s="84"/>
      <c r="AL38" s="172"/>
      <c r="AM38" s="172"/>
      <c r="AN38" s="39"/>
      <c r="AO38" s="228"/>
      <c r="AP38" s="21"/>
      <c r="AQ38" s="21"/>
      <c r="AR38" s="172"/>
      <c r="AS38" s="172"/>
      <c r="AT38" s="47"/>
      <c r="AU38" s="174"/>
      <c r="AV38" s="21"/>
      <c r="AW38" s="21"/>
      <c r="AX38" s="172"/>
      <c r="AY38" s="172"/>
      <c r="AZ38" s="39"/>
      <c r="BA38" s="174"/>
      <c r="BB38" s="21"/>
      <c r="BC38" s="88"/>
      <c r="BD38" s="171"/>
      <c r="BE38" s="172"/>
      <c r="BF38" s="172"/>
      <c r="BG38" s="174"/>
      <c r="BH38" s="21"/>
      <c r="BI38" s="88"/>
      <c r="BJ38" s="171"/>
      <c r="BK38" s="172"/>
      <c r="BL38" s="47"/>
      <c r="BM38" s="233"/>
      <c r="BN38" s="234"/>
      <c r="BO38" s="235"/>
      <c r="BP38" s="171"/>
      <c r="BQ38" s="172"/>
      <c r="BR38" s="47"/>
      <c r="BS38" s="249"/>
      <c r="BT38" s="250"/>
      <c r="BU38" s="251"/>
      <c r="BV38" s="252"/>
      <c r="BW38" s="253"/>
      <c r="BX38" s="254"/>
      <c r="BY38" s="255"/>
      <c r="BZ38" s="256"/>
      <c r="CA38" s="257"/>
      <c r="CB38" s="258"/>
      <c r="CC38" s="259"/>
      <c r="CD38" s="260"/>
      <c r="CE38" s="255"/>
      <c r="CF38" s="256"/>
      <c r="CG38" s="257"/>
      <c r="CH38" s="258"/>
      <c r="CI38" s="259"/>
      <c r="CJ38" s="260"/>
      <c r="CK38" s="255"/>
      <c r="CL38" s="256"/>
      <c r="CM38" s="257"/>
      <c r="CN38" s="258"/>
      <c r="CO38" s="259"/>
      <c r="CP38" s="260"/>
      <c r="CQ38" s="391"/>
      <c r="CR38" s="392"/>
      <c r="CS38" s="397"/>
      <c r="CT38" s="258"/>
      <c r="CU38" s="259"/>
      <c r="CV38" s="260"/>
      <c r="CW38" s="391"/>
      <c r="CX38" s="392"/>
      <c r="CY38" s="397"/>
      <c r="CZ38" s="258"/>
      <c r="DA38" s="259"/>
      <c r="DB38" s="260"/>
      <c r="DC38" s="391"/>
      <c r="DD38" s="392"/>
      <c r="DE38" s="397"/>
      <c r="DF38" s="258"/>
      <c r="DG38" s="259"/>
      <c r="DH38" s="260"/>
      <c r="DI38" s="394"/>
      <c r="DJ38" s="395"/>
      <c r="DK38" s="398"/>
      <c r="DL38" s="391"/>
      <c r="DM38" s="392"/>
      <c r="DN38" s="397"/>
      <c r="DO38" s="258"/>
      <c r="DP38" s="259"/>
      <c r="DQ38" s="260"/>
      <c r="DR38" s="394"/>
      <c r="DS38" s="395"/>
      <c r="DT38" s="398"/>
      <c r="DU38" s="258"/>
      <c r="DV38" s="259"/>
      <c r="DW38" s="433"/>
      <c r="DX38" s="442">
        <v>15</v>
      </c>
      <c r="DY38" s="443">
        <v>1</v>
      </c>
      <c r="DZ38" s="447">
        <v>567</v>
      </c>
      <c r="EA38" s="258">
        <v>3</v>
      </c>
      <c r="EB38" s="259">
        <v>0</v>
      </c>
      <c r="EC38" s="433">
        <v>131</v>
      </c>
      <c r="ED38" s="442">
        <v>30</v>
      </c>
      <c r="EE38" s="443">
        <v>0</v>
      </c>
      <c r="EF38" s="447">
        <v>2288</v>
      </c>
      <c r="EG38" s="258">
        <v>4</v>
      </c>
      <c r="EH38" s="259">
        <v>1</v>
      </c>
      <c r="EI38" s="260">
        <v>360</v>
      </c>
      <c r="EJ38" s="544">
        <v>29</v>
      </c>
      <c r="EK38" s="443">
        <v>4</v>
      </c>
      <c r="EL38" s="447">
        <v>2397</v>
      </c>
      <c r="EM38" s="549">
        <v>3</v>
      </c>
      <c r="EN38" s="550">
        <v>1</v>
      </c>
      <c r="EO38" s="554">
        <v>276</v>
      </c>
      <c r="EP38" s="458">
        <f>E38++H38+K38+N38+Q38+T38+W38+Z38+AC38+AF38+AI38+AL38+AO38+AR38+AU38+AX38+BA38+BD38+BG38+BJ38+BM38+BP38+BS38+BV38+BY38+CB38+CE38+CH38+CK38+CN38+CQ38+CT38+CW38+CZ38+DI38+DC38+DF38+DO38+DR38+DL38+DU38+DX38+EA38+ED38+EG38+EJ38+EM38</f>
        <v>84</v>
      </c>
      <c r="EQ38" s="408">
        <f>F38++I38+L38+O38+R38+U38+X38+AA38+AD38+AG38+AJ38+AM38+AP38+AS38+AV38+AY38+BB38+BE38+BH38+BK38+BN38+BQ38+BT38+BW38+BZ38+CC38+CF38+CI38+CL38+CO38+CR38+CU38+CX38+DA38+DJ38+DD38+DG38+DP38+DS38+DM38+DV38+DY38+EB38+EE38+EH38+EK38+EN38</f>
        <v>7</v>
      </c>
      <c r="ER38" s="408">
        <f>G38++J38+M38+P38+S38+V38+Y38+AB38+AE38+AH38+AK38+AN38+AQ38+AT38+AW38+AZ38+BC38+BF38+BI38+BL38+BO38+BR38+BU38+BX38+CA38+CD38+CG38+CJ38+CM38+CP38+CS38+CV38+CY38+DB38+DK38+DE38+DH38+DQ38+DT38+DN38+DW38+DZ38+EC38+EF38+EI38+EL38+EO38</f>
        <v>6019</v>
      </c>
      <c r="ES38" s="411">
        <f>ER38/EP38</f>
        <v>71.6547619047619</v>
      </c>
      <c r="ET38" s="556">
        <f>H38+N38+T38+Z38+AF38+AL38+AR38+AX38+BD38+BJ38+BP38+BV38+CB38+CH38+CN38+CT38+CZ38+DF38+DO38+DU38+EA38+EG38+EM38</f>
        <v>10</v>
      </c>
      <c r="EU38" s="414">
        <f>I38+O38+U38+AA38+AG38+AM38+AS38+AY38+BE38+BK38+BQ38+BW38+CC38+CI38+CO38+CU38+DA38+DG38+DP38+DV38+EB38+EH38+EN38</f>
        <v>2</v>
      </c>
      <c r="EV38" s="416">
        <f>E38+K38+Q38+W38+AC38+AO38+AU38+BA38+BG38+BM38+BS38+DI38+DR38+DX38+ED38+EJ38</f>
        <v>74</v>
      </c>
      <c r="EW38" s="409">
        <f>F38+L38+R38+X38+AD38+AP38+AV38+BB38+BH38+BN38+BT38+DJ38+DS38+DY38+EE38+EK38</f>
        <v>5</v>
      </c>
      <c r="EX38" s="417">
        <f>G38+M38+S38+Y38+AE38+AQ38+AW38+BC38+BI38+BO38+BU38+DK38+DT38+DZ38+EF38+EL38</f>
        <v>5252</v>
      </c>
      <c r="EY38" s="415">
        <f>BY38+AI38+CE38+CK38+CQ38+CW38+DC38+DL38</f>
        <v>0</v>
      </c>
      <c r="EZ38" s="410">
        <f>BZ38+AJ38+CF38+CL38+CR38+CX38+DD38+DM38</f>
        <v>0</v>
      </c>
      <c r="FA38" s="413">
        <f>CA38+AK38+CG38+CM38+CS38+CY38+DE38+DN38</f>
        <v>0</v>
      </c>
      <c r="FB38" s="226">
        <f>ER38/EQ38</f>
        <v>859.8571428571429</v>
      </c>
      <c r="FC38" s="226" t="e">
        <f>FA38/EZ38</f>
        <v>#DIV/0!</v>
      </c>
      <c r="FD38" s="227">
        <f>EQ38/EP38</f>
        <v>0.08333333333333333</v>
      </c>
      <c r="FE38" s="227" t="e">
        <f>EZ38/EY38</f>
        <v>#DIV/0!</v>
      </c>
    </row>
    <row r="39" spans="1:161" ht="10.5" customHeight="1">
      <c r="A39" s="119">
        <v>35</v>
      </c>
      <c r="B39" s="129"/>
      <c r="C39" s="85" t="s">
        <v>117</v>
      </c>
      <c r="D39" s="68" t="s">
        <v>248</v>
      </c>
      <c r="E39" s="263"/>
      <c r="F39" s="87"/>
      <c r="G39" s="86"/>
      <c r="H39" s="175"/>
      <c r="I39" s="172"/>
      <c r="J39" s="39"/>
      <c r="K39" s="263"/>
      <c r="L39" s="87"/>
      <c r="M39" s="86"/>
      <c r="N39" s="175"/>
      <c r="O39" s="172"/>
      <c r="P39" s="39"/>
      <c r="Q39" s="263"/>
      <c r="R39" s="87"/>
      <c r="S39" s="87"/>
      <c r="T39" s="172"/>
      <c r="U39" s="172"/>
      <c r="V39" s="47"/>
      <c r="W39" s="174"/>
      <c r="X39" s="21"/>
      <c r="Y39" s="21"/>
      <c r="Z39" s="172"/>
      <c r="AA39" s="172"/>
      <c r="AB39" s="39"/>
      <c r="AC39" s="228"/>
      <c r="AD39" s="21"/>
      <c r="AE39" s="21"/>
      <c r="AF39" s="172"/>
      <c r="AG39" s="172"/>
      <c r="AH39" s="47"/>
      <c r="AI39" s="348"/>
      <c r="AJ39" s="84"/>
      <c r="AK39" s="84"/>
      <c r="AL39" s="172"/>
      <c r="AM39" s="172"/>
      <c r="AN39" s="39"/>
      <c r="AO39" s="228"/>
      <c r="AP39" s="21"/>
      <c r="AQ39" s="21"/>
      <c r="AR39" s="172"/>
      <c r="AS39" s="172"/>
      <c r="AT39" s="47"/>
      <c r="AU39" s="174"/>
      <c r="AV39" s="21"/>
      <c r="AW39" s="21"/>
      <c r="AX39" s="172"/>
      <c r="AY39" s="172"/>
      <c r="AZ39" s="39"/>
      <c r="BA39" s="174"/>
      <c r="BB39" s="21"/>
      <c r="BC39" s="88"/>
      <c r="BD39" s="171"/>
      <c r="BE39" s="172"/>
      <c r="BF39" s="172"/>
      <c r="BG39" s="174"/>
      <c r="BH39" s="21"/>
      <c r="BI39" s="88"/>
      <c r="BJ39" s="171"/>
      <c r="BK39" s="172"/>
      <c r="BL39" s="47"/>
      <c r="BM39" s="233"/>
      <c r="BN39" s="234"/>
      <c r="BO39" s="235"/>
      <c r="BP39" s="239"/>
      <c r="BQ39" s="240"/>
      <c r="BR39" s="241"/>
      <c r="BS39" s="249"/>
      <c r="BT39" s="250"/>
      <c r="BU39" s="251"/>
      <c r="BV39" s="252"/>
      <c r="BW39" s="253"/>
      <c r="BX39" s="254"/>
      <c r="BY39" s="255">
        <f>'2012 - 2013'!BU32</f>
        <v>11</v>
      </c>
      <c r="BZ39" s="256">
        <f>'2012 - 2013'!BV32</f>
        <v>1</v>
      </c>
      <c r="CA39" s="257">
        <f>'2012 - 2013'!BW32</f>
        <v>907</v>
      </c>
      <c r="CB39" s="258">
        <f>'2012 - 2013'!J32</f>
        <v>1</v>
      </c>
      <c r="CC39" s="259">
        <f>'2012 - 2013'!K32</f>
        <v>0</v>
      </c>
      <c r="CD39" s="260">
        <f>'2012 - 2013'!L32</f>
        <v>90</v>
      </c>
      <c r="CE39" s="255">
        <f>'2013 - 2014 '!BY38</f>
        <v>22</v>
      </c>
      <c r="CF39" s="256">
        <f>'2013 - 2014 '!BZ38</f>
        <v>2</v>
      </c>
      <c r="CG39" s="257">
        <f>'2013 - 2014 '!CA38</f>
        <v>1918</v>
      </c>
      <c r="CH39" s="258">
        <f>'2013 - 2014 '!N38</f>
        <v>3</v>
      </c>
      <c r="CI39" s="259">
        <f>'2013 - 2014 '!O38</f>
        <v>0</v>
      </c>
      <c r="CJ39" s="260">
        <f>'2013 - 2014 '!P38</f>
        <v>270</v>
      </c>
      <c r="CK39" s="255">
        <v>24</v>
      </c>
      <c r="CL39" s="256">
        <v>0</v>
      </c>
      <c r="CM39" s="257">
        <v>1938</v>
      </c>
      <c r="CN39" s="258"/>
      <c r="CO39" s="259"/>
      <c r="CP39" s="260"/>
      <c r="CQ39" s="391">
        <v>17</v>
      </c>
      <c r="CR39" s="392">
        <v>0</v>
      </c>
      <c r="CS39" s="397">
        <v>1410</v>
      </c>
      <c r="CT39" s="258">
        <v>3</v>
      </c>
      <c r="CU39" s="259">
        <v>0</v>
      </c>
      <c r="CV39" s="260">
        <v>217</v>
      </c>
      <c r="CW39" s="391"/>
      <c r="CX39" s="392"/>
      <c r="CY39" s="397"/>
      <c r="CZ39" s="258"/>
      <c r="DA39" s="259"/>
      <c r="DB39" s="260"/>
      <c r="DC39" s="391"/>
      <c r="DD39" s="392"/>
      <c r="DE39" s="397"/>
      <c r="DF39" s="258"/>
      <c r="DG39" s="259"/>
      <c r="DH39" s="260"/>
      <c r="DI39" s="394"/>
      <c r="DJ39" s="395"/>
      <c r="DK39" s="398"/>
      <c r="DL39" s="391"/>
      <c r="DM39" s="392"/>
      <c r="DN39" s="397"/>
      <c r="DO39" s="258"/>
      <c r="DP39" s="259"/>
      <c r="DQ39" s="260"/>
      <c r="DR39" s="394"/>
      <c r="DS39" s="395"/>
      <c r="DT39" s="398"/>
      <c r="DU39" s="258"/>
      <c r="DV39" s="259"/>
      <c r="DW39" s="433"/>
      <c r="DX39" s="442"/>
      <c r="DY39" s="443"/>
      <c r="DZ39" s="447"/>
      <c r="EA39" s="258"/>
      <c r="EB39" s="259"/>
      <c r="EC39" s="433"/>
      <c r="ED39" s="442"/>
      <c r="EE39" s="443"/>
      <c r="EF39" s="447"/>
      <c r="EG39" s="258"/>
      <c r="EH39" s="259"/>
      <c r="EI39" s="260"/>
      <c r="EJ39" s="544"/>
      <c r="EK39" s="443"/>
      <c r="EL39" s="447"/>
      <c r="EM39" s="549"/>
      <c r="EN39" s="550"/>
      <c r="EO39" s="554"/>
      <c r="EP39" s="458">
        <f>E39++H39+K39+N39+Q39+T39+W39+Z39+AC39+AF39+AI39+AL39+AO39+AR39+AU39+AX39+BA39+BD39+BG39+BJ39+BM39+BP39+BS39+BV39+BY39+CB39+CE39+CH39+CK39+CN39+CQ39+CT39+CW39+CZ39+DI39+DC39+DF39+DO39+DR39+DL39+DU39+DX39+EA39+ED39+EG39+EJ39+EM39</f>
        <v>81</v>
      </c>
      <c r="EQ39" s="408">
        <f>F39++I39+L39+O39+R39+U39+X39+AA39+AD39+AG39+AJ39+AM39+AP39+AS39+AV39+AY39+BB39+BE39+BH39+BK39+BN39+BQ39+BT39+BW39+BZ39+CC39+CF39+CI39+CL39+CO39+CR39+CU39+CX39+DA39+DJ39+DD39+DG39+DP39+DS39+DM39+DV39+DY39+EB39+EE39+EH39+EK39+EN39</f>
        <v>3</v>
      </c>
      <c r="ER39" s="408">
        <f>G39++J39+M39+P39+S39+V39+Y39+AB39+AE39+AH39+AK39+AN39+AQ39+AT39+AW39+AZ39+BC39+BF39+BI39+BL39+BO39+BR39+BU39+BX39+CA39+CD39+CG39+CJ39+CM39+CP39+CS39+CV39+CY39+DB39+DK39+DE39+DH39+DQ39+DT39+DN39+DW39+DZ39+EC39+EF39+EI39+EL39+EO39</f>
        <v>6750</v>
      </c>
      <c r="ES39" s="411">
        <f>ER39/EP39</f>
        <v>83.33333333333333</v>
      </c>
      <c r="ET39" s="556">
        <f>H39+N39+T39+Z39+AF39+AL39+AR39+AX39+BD39+BJ39+BP39+BV39+CB39+CH39+CN39+CT39+CZ39+DF39+DO39+DU39+EA39+EG39+EM39</f>
        <v>7</v>
      </c>
      <c r="EU39" s="414">
        <f>I39+O39+U39+AA39+AG39+AM39+AS39+AY39+BE39+BK39+BQ39+BW39+CC39+CI39+CO39+CU39+DA39+DG39+DP39+DV39+EB39+EH39+EN39</f>
        <v>0</v>
      </c>
      <c r="EV39" s="416">
        <f>E39+K39+Q39+W39+AC39+AO39+AU39+BA39+BG39+BM39+BS39+DI39+DR39+DX39+ED39+EJ39</f>
        <v>0</v>
      </c>
      <c r="EW39" s="409">
        <f>F39+L39+R39+X39+AD39+AP39+AV39+BB39+BH39+BN39+BT39+DJ39+DS39+DY39+EE39+EK39</f>
        <v>0</v>
      </c>
      <c r="EX39" s="417">
        <f>G39+M39+S39+Y39+AE39+AQ39+AW39+BC39+BI39+BO39+BU39+DK39+DT39+DZ39+EF39+EL39</f>
        <v>0</v>
      </c>
      <c r="EY39" s="415">
        <f>BY39+AI39+CE39+CK39+CQ39+CW39+DC39+DL39</f>
        <v>74</v>
      </c>
      <c r="EZ39" s="410">
        <f>BZ39+AJ39+CF39+CL39+CR39+CX39+DD39+DM39</f>
        <v>3</v>
      </c>
      <c r="FA39" s="413">
        <f>CA39+AK39+CG39+CM39+CS39+CY39+DE39+DN39</f>
        <v>6173</v>
      </c>
      <c r="FB39" s="226">
        <f>ER39/EQ39</f>
        <v>2250</v>
      </c>
      <c r="FC39" s="226">
        <f>FA39/EZ39</f>
        <v>2057.6666666666665</v>
      </c>
      <c r="FD39" s="227">
        <f>EQ39/EP39</f>
        <v>0.037037037037037035</v>
      </c>
      <c r="FE39" s="227">
        <f>EZ39/EY39</f>
        <v>0.04054054054054054</v>
      </c>
    </row>
    <row r="40" spans="1:161" ht="10.5" customHeight="1">
      <c r="A40" s="75">
        <v>36</v>
      </c>
      <c r="B40" s="130" t="s">
        <v>193</v>
      </c>
      <c r="C40" s="33" t="s">
        <v>116</v>
      </c>
      <c r="D40" s="450" t="s">
        <v>389</v>
      </c>
      <c r="E40" s="228"/>
      <c r="F40" s="21"/>
      <c r="G40" s="83"/>
      <c r="H40" s="175"/>
      <c r="I40" s="172"/>
      <c r="J40" s="39"/>
      <c r="K40" s="228"/>
      <c r="L40" s="21"/>
      <c r="M40" s="83"/>
      <c r="N40" s="175"/>
      <c r="O40" s="172"/>
      <c r="P40" s="39"/>
      <c r="Q40" s="228"/>
      <c r="R40" s="21"/>
      <c r="S40" s="21"/>
      <c r="T40" s="172"/>
      <c r="U40" s="172"/>
      <c r="V40" s="47"/>
      <c r="W40" s="174"/>
      <c r="X40" s="21"/>
      <c r="Y40" s="21"/>
      <c r="Z40" s="172"/>
      <c r="AA40" s="172"/>
      <c r="AB40" s="39"/>
      <c r="AC40" s="228"/>
      <c r="AD40" s="21"/>
      <c r="AE40" s="21"/>
      <c r="AF40" s="172"/>
      <c r="AG40" s="172"/>
      <c r="AH40" s="47"/>
      <c r="AI40" s="348"/>
      <c r="AJ40" s="84"/>
      <c r="AK40" s="84"/>
      <c r="AL40" s="172"/>
      <c r="AM40" s="172"/>
      <c r="AN40" s="39"/>
      <c r="AO40" s="228"/>
      <c r="AP40" s="21"/>
      <c r="AQ40" s="21"/>
      <c r="AR40" s="172"/>
      <c r="AS40" s="172"/>
      <c r="AT40" s="47"/>
      <c r="AU40" s="174"/>
      <c r="AV40" s="21"/>
      <c r="AW40" s="21"/>
      <c r="AX40" s="172"/>
      <c r="AY40" s="172"/>
      <c r="AZ40" s="39"/>
      <c r="BA40" s="174"/>
      <c r="BB40" s="21"/>
      <c r="BC40" s="88"/>
      <c r="BD40" s="171"/>
      <c r="BE40" s="172"/>
      <c r="BF40" s="172"/>
      <c r="BG40" s="174"/>
      <c r="BH40" s="21"/>
      <c r="BI40" s="88"/>
      <c r="BJ40" s="171"/>
      <c r="BK40" s="172"/>
      <c r="BL40" s="47"/>
      <c r="BM40" s="233"/>
      <c r="BN40" s="234"/>
      <c r="BO40" s="235"/>
      <c r="BP40" s="171"/>
      <c r="BQ40" s="172"/>
      <c r="BR40" s="47"/>
      <c r="BS40" s="249"/>
      <c r="BT40" s="250"/>
      <c r="BU40" s="251"/>
      <c r="BV40" s="252"/>
      <c r="BW40" s="253"/>
      <c r="BX40" s="254"/>
      <c r="BY40" s="255"/>
      <c r="BZ40" s="256"/>
      <c r="CA40" s="257"/>
      <c r="CB40" s="258"/>
      <c r="CC40" s="259"/>
      <c r="CD40" s="260"/>
      <c r="CE40" s="255"/>
      <c r="CF40" s="256"/>
      <c r="CG40" s="257"/>
      <c r="CH40" s="258"/>
      <c r="CI40" s="259"/>
      <c r="CJ40" s="260"/>
      <c r="CK40" s="255"/>
      <c r="CL40" s="256"/>
      <c r="CM40" s="257"/>
      <c r="CN40" s="258"/>
      <c r="CO40" s="259"/>
      <c r="CP40" s="260"/>
      <c r="CQ40" s="391"/>
      <c r="CR40" s="392"/>
      <c r="CS40" s="397"/>
      <c r="CT40" s="258"/>
      <c r="CU40" s="259"/>
      <c r="CV40" s="260"/>
      <c r="CW40" s="391"/>
      <c r="CX40" s="392"/>
      <c r="CY40" s="397"/>
      <c r="CZ40" s="258"/>
      <c r="DA40" s="259"/>
      <c r="DB40" s="260"/>
      <c r="DC40" s="391"/>
      <c r="DD40" s="392"/>
      <c r="DE40" s="397"/>
      <c r="DF40" s="258"/>
      <c r="DG40" s="259"/>
      <c r="DH40" s="260"/>
      <c r="DI40" s="394"/>
      <c r="DJ40" s="395"/>
      <c r="DK40" s="398"/>
      <c r="DL40" s="391"/>
      <c r="DM40" s="392"/>
      <c r="DN40" s="397"/>
      <c r="DO40" s="258"/>
      <c r="DP40" s="259"/>
      <c r="DQ40" s="260"/>
      <c r="DR40" s="394"/>
      <c r="DS40" s="395"/>
      <c r="DT40" s="398"/>
      <c r="DU40" s="258"/>
      <c r="DV40" s="259"/>
      <c r="DW40" s="433"/>
      <c r="DX40" s="442">
        <v>22</v>
      </c>
      <c r="DY40" s="443">
        <v>0</v>
      </c>
      <c r="DZ40" s="447">
        <v>1604</v>
      </c>
      <c r="EA40" s="258">
        <v>3</v>
      </c>
      <c r="EB40" s="259">
        <v>0</v>
      </c>
      <c r="EC40" s="433">
        <v>270</v>
      </c>
      <c r="ED40" s="442">
        <v>26</v>
      </c>
      <c r="EE40" s="443">
        <v>2</v>
      </c>
      <c r="EF40" s="447">
        <v>1334</v>
      </c>
      <c r="EG40" s="258">
        <v>4</v>
      </c>
      <c r="EH40" s="259">
        <v>0</v>
      </c>
      <c r="EI40" s="260">
        <v>237</v>
      </c>
      <c r="EJ40" s="544">
        <v>21</v>
      </c>
      <c r="EK40" s="443">
        <v>1</v>
      </c>
      <c r="EL40" s="447">
        <v>1441</v>
      </c>
      <c r="EM40" s="549">
        <v>2</v>
      </c>
      <c r="EN40" s="550"/>
      <c r="EO40" s="554">
        <v>169</v>
      </c>
      <c r="EP40" s="458">
        <f>E40++H40+K40+N40+Q40+T40+W40+Z40+AC40+AF40+AI40+AL40+AO40+AR40+AU40+AX40+BA40+BD40+BG40+BJ40+BM40+BP40+BS40+BV40+BY40+CB40+CE40+CH40+CK40+CN40+CQ40+CT40+CW40+CZ40+DI40+DC40+DF40+DO40+DR40+DL40+DU40+DX40+EA40+ED40+EG40+EJ40+EM40</f>
        <v>78</v>
      </c>
      <c r="EQ40" s="408">
        <f>F40++I40+L40+O40+R40+U40+X40+AA40+AD40+AG40+AJ40+AM40+AP40+AS40+AV40+AY40+BB40+BE40+BH40+BK40+BN40+BQ40+BT40+BW40+BZ40+CC40+CF40+CI40+CL40+CO40+CR40+CU40+CX40+DA40+DJ40+DD40+DG40+DP40+DS40+DM40+DV40+DY40+EB40+EE40+EH40+EK40+EN40</f>
        <v>3</v>
      </c>
      <c r="ER40" s="408">
        <f>G40++J40+M40+P40+S40+V40+Y40+AB40+AE40+AH40+AK40+AN40+AQ40+AT40+AW40+AZ40+BC40+BF40+BI40+BL40+BO40+BR40+BU40+BX40+CA40+CD40+CG40+CJ40+CM40+CP40+CS40+CV40+CY40+DB40+DK40+DE40+DH40+DQ40+DT40+DN40+DW40+DZ40+EC40+EF40+EI40+EL40+EO40</f>
        <v>5055</v>
      </c>
      <c r="ES40" s="411">
        <f>ER40/EP40</f>
        <v>64.8076923076923</v>
      </c>
      <c r="ET40" s="556">
        <f>H40+N40+T40+Z40+AF40+AL40+AR40+AX40+BD40+BJ40+BP40+BV40+CB40+CH40+CN40+CT40+CZ40+DF40+DO40+DU40+EA40+EG40+EM40</f>
        <v>9</v>
      </c>
      <c r="EU40" s="414">
        <f>I40+O40+U40+AA40+AG40+AM40+AS40+AY40+BE40+BK40+BQ40+BW40+CC40+CI40+CO40+CU40+DA40+DG40+DP40+DV40+EB40+EH40+EN40</f>
        <v>0</v>
      </c>
      <c r="EV40" s="416">
        <f>E40+K40+Q40+W40+AC40+AO40+AU40+BA40+BG40+BM40+BS40+DI40+DR40+DX40+ED40+EJ40</f>
        <v>69</v>
      </c>
      <c r="EW40" s="409">
        <f>F40+L40+R40+X40+AD40+AP40+AV40+BB40+BH40+BN40+BT40+DJ40+DS40+DY40+EE40+EK40</f>
        <v>3</v>
      </c>
      <c r="EX40" s="417">
        <f>G40+M40+S40+Y40+AE40+AQ40+AW40+BC40+BI40+BO40+BU40+DK40+DT40+DZ40+EF40+EL40</f>
        <v>4379</v>
      </c>
      <c r="EY40" s="415">
        <f>BY40+AI40+CE40+CK40+CQ40+CW40+DC40+DL40</f>
        <v>0</v>
      </c>
      <c r="EZ40" s="410">
        <f>BZ40+AJ40+CF40+CL40+CR40+CX40+DD40+DM40</f>
        <v>0</v>
      </c>
      <c r="FA40" s="413">
        <f>CA40+AK40+CG40+CM40+CS40+CY40+DE40+DN40</f>
        <v>0</v>
      </c>
      <c r="FB40" s="226">
        <f>ER40/EQ40</f>
        <v>1685</v>
      </c>
      <c r="FC40" s="226" t="e">
        <f>FA40/EZ40</f>
        <v>#DIV/0!</v>
      </c>
      <c r="FD40" s="227">
        <f>EQ40/EP40</f>
        <v>0.038461538461538464</v>
      </c>
      <c r="FE40" s="227" t="e">
        <f>EZ40/EY40</f>
        <v>#DIV/0!</v>
      </c>
    </row>
    <row r="41" spans="1:161" ht="10.5" customHeight="1">
      <c r="A41" s="119">
        <v>37</v>
      </c>
      <c r="B41" s="130" t="s">
        <v>193</v>
      </c>
      <c r="C41" s="33" t="s">
        <v>116</v>
      </c>
      <c r="D41" s="64" t="s">
        <v>398</v>
      </c>
      <c r="E41" s="228"/>
      <c r="F41" s="21"/>
      <c r="G41" s="83"/>
      <c r="H41" s="175"/>
      <c r="I41" s="172"/>
      <c r="J41" s="39"/>
      <c r="K41" s="228"/>
      <c r="L41" s="21"/>
      <c r="M41" s="83"/>
      <c r="N41" s="175"/>
      <c r="O41" s="172"/>
      <c r="P41" s="39"/>
      <c r="Q41" s="228"/>
      <c r="R41" s="21"/>
      <c r="S41" s="21"/>
      <c r="T41" s="172"/>
      <c r="U41" s="172"/>
      <c r="V41" s="47"/>
      <c r="W41" s="174"/>
      <c r="X41" s="21"/>
      <c r="Y41" s="21"/>
      <c r="Z41" s="172"/>
      <c r="AA41" s="172"/>
      <c r="AB41" s="39"/>
      <c r="AC41" s="228"/>
      <c r="AD41" s="21"/>
      <c r="AE41" s="21"/>
      <c r="AF41" s="172"/>
      <c r="AG41" s="172"/>
      <c r="AH41" s="47"/>
      <c r="AI41" s="348"/>
      <c r="AJ41" s="84"/>
      <c r="AK41" s="84"/>
      <c r="AL41" s="172"/>
      <c r="AM41" s="172"/>
      <c r="AN41" s="39"/>
      <c r="AO41" s="228"/>
      <c r="AP41" s="21"/>
      <c r="AQ41" s="21"/>
      <c r="AR41" s="172"/>
      <c r="AS41" s="172"/>
      <c r="AT41" s="47"/>
      <c r="AU41" s="174"/>
      <c r="AV41" s="21"/>
      <c r="AW41" s="21"/>
      <c r="AX41" s="172"/>
      <c r="AY41" s="172"/>
      <c r="AZ41" s="39"/>
      <c r="BA41" s="174"/>
      <c r="BB41" s="21"/>
      <c r="BC41" s="88"/>
      <c r="BD41" s="171"/>
      <c r="BE41" s="172"/>
      <c r="BF41" s="172"/>
      <c r="BG41" s="174"/>
      <c r="BH41" s="21"/>
      <c r="BI41" s="88"/>
      <c r="BJ41" s="171"/>
      <c r="BK41" s="172"/>
      <c r="BL41" s="47"/>
      <c r="BM41" s="233"/>
      <c r="BN41" s="234"/>
      <c r="BO41" s="235"/>
      <c r="BP41" s="171"/>
      <c r="BQ41" s="172"/>
      <c r="BR41" s="47"/>
      <c r="BS41" s="249"/>
      <c r="BT41" s="250"/>
      <c r="BU41" s="251"/>
      <c r="BV41" s="252"/>
      <c r="BW41" s="253"/>
      <c r="BX41" s="254"/>
      <c r="BY41" s="255"/>
      <c r="BZ41" s="256"/>
      <c r="CA41" s="257"/>
      <c r="CB41" s="258"/>
      <c r="CC41" s="259"/>
      <c r="CD41" s="260"/>
      <c r="CE41" s="255"/>
      <c r="CF41" s="256"/>
      <c r="CG41" s="257"/>
      <c r="CH41" s="258"/>
      <c r="CI41" s="259"/>
      <c r="CJ41" s="260"/>
      <c r="CK41" s="255"/>
      <c r="CL41" s="256"/>
      <c r="CM41" s="257"/>
      <c r="CN41" s="258"/>
      <c r="CO41" s="259"/>
      <c r="CP41" s="260"/>
      <c r="CQ41" s="391"/>
      <c r="CR41" s="392"/>
      <c r="CS41" s="397"/>
      <c r="CT41" s="258"/>
      <c r="CU41" s="259"/>
      <c r="CV41" s="260"/>
      <c r="CW41" s="391"/>
      <c r="CX41" s="392"/>
      <c r="CY41" s="397"/>
      <c r="CZ41" s="258"/>
      <c r="DA41" s="259"/>
      <c r="DB41" s="260"/>
      <c r="DC41" s="391"/>
      <c r="DD41" s="392"/>
      <c r="DE41" s="397"/>
      <c r="DF41" s="258"/>
      <c r="DG41" s="259"/>
      <c r="DH41" s="260"/>
      <c r="DI41" s="394"/>
      <c r="DJ41" s="395"/>
      <c r="DK41" s="398"/>
      <c r="DL41" s="391"/>
      <c r="DM41" s="392"/>
      <c r="DN41" s="397"/>
      <c r="DO41" s="258"/>
      <c r="DP41" s="259"/>
      <c r="DQ41" s="260"/>
      <c r="DR41" s="394"/>
      <c r="DS41" s="395"/>
      <c r="DT41" s="398"/>
      <c r="DU41" s="258"/>
      <c r="DV41" s="259"/>
      <c r="DW41" s="433"/>
      <c r="DX41" s="442">
        <v>12</v>
      </c>
      <c r="DY41" s="443">
        <v>2</v>
      </c>
      <c r="DZ41" s="447">
        <v>458</v>
      </c>
      <c r="EA41" s="258"/>
      <c r="EB41" s="259"/>
      <c r="EC41" s="433"/>
      <c r="ED41" s="442">
        <v>30</v>
      </c>
      <c r="EE41" s="443">
        <v>5</v>
      </c>
      <c r="EF41" s="447">
        <v>2009</v>
      </c>
      <c r="EG41" s="258">
        <v>4</v>
      </c>
      <c r="EH41" s="259">
        <v>0</v>
      </c>
      <c r="EI41" s="260">
        <v>190</v>
      </c>
      <c r="EJ41" s="544">
        <v>26</v>
      </c>
      <c r="EK41" s="443">
        <v>8</v>
      </c>
      <c r="EL41" s="447">
        <v>2126</v>
      </c>
      <c r="EM41" s="549">
        <v>2</v>
      </c>
      <c r="EN41" s="550"/>
      <c r="EO41" s="554">
        <v>58</v>
      </c>
      <c r="EP41" s="458">
        <f>E41++H41+K41+N41+Q41+T41+W41+Z41+AC41+AF41+AI41+AL41+AO41+AR41+AU41+AX41+BA41+BD41+BG41+BJ41+BM41+BP41+BS41+BV41+BY41+CB41+CE41+CH41+CK41+CN41+CQ41+CT41+CW41+CZ41+DI41+DC41+DF41+DO41+DR41+DL41+DU41+DX41+EA41+ED41+EG41+EJ41+EM41</f>
        <v>74</v>
      </c>
      <c r="EQ41" s="408">
        <f>F41++I41+L41+O41+R41+U41+X41+AA41+AD41+AG41+AJ41+AM41+AP41+AS41+AV41+AY41+BB41+BE41+BH41+BK41+BN41+BQ41+BT41+BW41+BZ41+CC41+CF41+CI41+CL41+CO41+CR41+CU41+CX41+DA41+DJ41+DD41+DG41+DP41+DS41+DM41+DV41+DY41+EB41+EE41+EH41+EK41+EN41</f>
        <v>15</v>
      </c>
      <c r="ER41" s="408">
        <f>G41++J41+M41+P41+S41+V41+Y41+AB41+AE41+AH41+AK41+AN41+AQ41+AT41+AW41+AZ41+BC41+BF41+BI41+BL41+BO41+BR41+BU41+BX41+CA41+CD41+CG41+CJ41+CM41+CP41+CS41+CV41+CY41+DB41+DK41+DE41+DH41+DQ41+DT41+DN41+DW41+DZ41+EC41+EF41+EI41+EL41+EO41</f>
        <v>4841</v>
      </c>
      <c r="ES41" s="411">
        <f>ER41/EP41</f>
        <v>65.41891891891892</v>
      </c>
      <c r="ET41" s="556">
        <f>H41+N41+T41+Z41+AF41+AL41+AR41+AX41+BD41+BJ41+BP41+BV41+CB41+CH41+CN41+CT41+CZ41+DF41+DO41+DU41+EA41+EG41+EM41</f>
        <v>6</v>
      </c>
      <c r="EU41" s="414">
        <f>I41+O41+U41+AA41+AG41+AM41+AS41+AY41+BE41+BK41+BQ41+BW41+CC41+CI41+CO41+CU41+DA41+DG41+DP41+DV41+EB41+EH41+EN41</f>
        <v>0</v>
      </c>
      <c r="EV41" s="416">
        <f>E41+K41+Q41+W41+AC41+AO41+AU41+BA41+BG41+BM41+BS41+DI41+DR41+DX41+ED41+EJ41</f>
        <v>68</v>
      </c>
      <c r="EW41" s="409">
        <f>F41+L41+R41+X41+AD41+AP41+AV41+BB41+BH41+BN41+BT41+DJ41+DS41+DY41+EE41+EK41</f>
        <v>15</v>
      </c>
      <c r="EX41" s="417">
        <f>G41+M41+S41+Y41+AE41+AQ41+AW41+BC41+BI41+BO41+BU41+DK41+DT41+DZ41+EF41+EL41</f>
        <v>4593</v>
      </c>
      <c r="EY41" s="415">
        <f>BY41+AI41+CE41+CK41+CQ41+CW41+DC41+DL41</f>
        <v>0</v>
      </c>
      <c r="EZ41" s="410">
        <f>BZ41+AJ41+CF41+CL41+CR41+CX41+DD41+DM41</f>
        <v>0</v>
      </c>
      <c r="FA41" s="413">
        <f>CA41+AK41+CG41+CM41+CS41+CY41+DE41+DN41</f>
        <v>0</v>
      </c>
      <c r="FB41" s="226">
        <f>ER41/EQ41</f>
        <v>322.73333333333335</v>
      </c>
      <c r="FC41" s="226" t="e">
        <f>FA41/EZ41</f>
        <v>#DIV/0!</v>
      </c>
      <c r="FD41" s="227">
        <f>EQ41/EP41</f>
        <v>0.20270270270270271</v>
      </c>
      <c r="FE41" s="227" t="e">
        <f>EZ41/EY41</f>
        <v>#DIV/0!</v>
      </c>
    </row>
    <row r="42" spans="1:161" ht="10.5" customHeight="1">
      <c r="A42" s="75">
        <v>38</v>
      </c>
      <c r="B42" s="130"/>
      <c r="C42" s="33" t="s">
        <v>116</v>
      </c>
      <c r="D42" s="64" t="s">
        <v>67</v>
      </c>
      <c r="E42" s="263"/>
      <c r="F42" s="87"/>
      <c r="G42" s="86"/>
      <c r="H42" s="175"/>
      <c r="I42" s="172"/>
      <c r="J42" s="39"/>
      <c r="K42" s="228"/>
      <c r="L42" s="21"/>
      <c r="M42" s="83"/>
      <c r="N42" s="175"/>
      <c r="O42" s="172"/>
      <c r="P42" s="39"/>
      <c r="Q42" s="228">
        <v>18</v>
      </c>
      <c r="R42" s="21">
        <v>4</v>
      </c>
      <c r="S42" s="21">
        <v>1574</v>
      </c>
      <c r="T42" s="172"/>
      <c r="U42" s="172"/>
      <c r="V42" s="47"/>
      <c r="W42" s="174">
        <v>20</v>
      </c>
      <c r="X42" s="21">
        <v>2</v>
      </c>
      <c r="Y42" s="21">
        <v>1561</v>
      </c>
      <c r="Z42" s="172">
        <v>5</v>
      </c>
      <c r="AA42" s="172">
        <v>1</v>
      </c>
      <c r="AB42" s="39">
        <v>223</v>
      </c>
      <c r="AC42" s="228">
        <v>28</v>
      </c>
      <c r="AD42" s="21">
        <v>5</v>
      </c>
      <c r="AE42" s="21">
        <v>2369</v>
      </c>
      <c r="AF42" s="172">
        <v>2</v>
      </c>
      <c r="AG42" s="172"/>
      <c r="AH42" s="47">
        <v>118</v>
      </c>
      <c r="AI42" s="229"/>
      <c r="AJ42" s="84"/>
      <c r="AK42" s="84"/>
      <c r="AL42" s="172"/>
      <c r="AM42" s="172"/>
      <c r="AN42" s="39"/>
      <c r="AO42" s="228"/>
      <c r="AP42" s="21"/>
      <c r="AQ42" s="21"/>
      <c r="AR42" s="172"/>
      <c r="AS42" s="172"/>
      <c r="AT42" s="47"/>
      <c r="AU42" s="174"/>
      <c r="AV42" s="21"/>
      <c r="AW42" s="21"/>
      <c r="AX42" s="172"/>
      <c r="AY42" s="172"/>
      <c r="AZ42" s="39"/>
      <c r="BA42" s="174"/>
      <c r="BB42" s="21"/>
      <c r="BC42" s="88"/>
      <c r="BD42" s="171"/>
      <c r="BE42" s="172"/>
      <c r="BF42" s="172"/>
      <c r="BG42" s="174"/>
      <c r="BH42" s="21"/>
      <c r="BI42" s="88"/>
      <c r="BJ42" s="171"/>
      <c r="BK42" s="172"/>
      <c r="BL42" s="47"/>
      <c r="BM42" s="174"/>
      <c r="BN42" s="21"/>
      <c r="BO42" s="88"/>
      <c r="BP42" s="171"/>
      <c r="BQ42" s="172"/>
      <c r="BR42" s="47"/>
      <c r="BS42" s="174"/>
      <c r="BT42" s="21"/>
      <c r="BU42" s="83"/>
      <c r="BV42" s="175"/>
      <c r="BW42" s="172"/>
      <c r="BX42" s="47"/>
      <c r="BY42" s="202"/>
      <c r="BZ42" s="203"/>
      <c r="CA42" s="204"/>
      <c r="CB42" s="170"/>
      <c r="CC42" s="100"/>
      <c r="CD42" s="48"/>
      <c r="CE42" s="202"/>
      <c r="CF42" s="203"/>
      <c r="CG42" s="204"/>
      <c r="CH42" s="170"/>
      <c r="CI42" s="100"/>
      <c r="CJ42" s="48"/>
      <c r="CK42" s="202"/>
      <c r="CL42" s="203"/>
      <c r="CM42" s="204"/>
      <c r="CN42" s="170"/>
      <c r="CO42" s="100"/>
      <c r="CP42" s="48"/>
      <c r="CQ42" s="202"/>
      <c r="CR42" s="203"/>
      <c r="CS42" s="204"/>
      <c r="CT42" s="170"/>
      <c r="CU42" s="100"/>
      <c r="CV42" s="48"/>
      <c r="CW42" s="202"/>
      <c r="CX42" s="203"/>
      <c r="CY42" s="204"/>
      <c r="CZ42" s="170"/>
      <c r="DA42" s="100"/>
      <c r="DB42" s="48"/>
      <c r="DC42" s="202"/>
      <c r="DD42" s="203"/>
      <c r="DE42" s="204"/>
      <c r="DF42" s="170"/>
      <c r="DG42" s="100"/>
      <c r="DH42" s="48"/>
      <c r="DI42" s="368"/>
      <c r="DJ42" s="369"/>
      <c r="DK42" s="370"/>
      <c r="DL42" s="391"/>
      <c r="DM42" s="392"/>
      <c r="DN42" s="397"/>
      <c r="DO42" s="170"/>
      <c r="DP42" s="100"/>
      <c r="DQ42" s="48"/>
      <c r="DR42" s="394"/>
      <c r="DS42" s="395"/>
      <c r="DT42" s="398"/>
      <c r="DU42" s="258"/>
      <c r="DV42" s="259"/>
      <c r="DW42" s="433"/>
      <c r="DX42" s="442"/>
      <c r="DY42" s="443"/>
      <c r="DZ42" s="447"/>
      <c r="EA42" s="258"/>
      <c r="EB42" s="259"/>
      <c r="EC42" s="433"/>
      <c r="ED42" s="442"/>
      <c r="EE42" s="443"/>
      <c r="EF42" s="447"/>
      <c r="EG42" s="258"/>
      <c r="EH42" s="259"/>
      <c r="EI42" s="260"/>
      <c r="EJ42" s="544"/>
      <c r="EK42" s="443"/>
      <c r="EL42" s="447"/>
      <c r="EM42" s="549"/>
      <c r="EN42" s="550"/>
      <c r="EO42" s="554"/>
      <c r="EP42" s="458">
        <f>E42++H42+K42+N42+Q42+T42+W42+Z42+AC42+AF42+AI42+AL42+AO42+AR42+AU42+AX42+BA42+BD42+BG42+BJ42+BM42+BP42+BS42+BV42+BY42+CB42+CE42+CH42+CK42+CN42+CQ42+CT42+CW42+CZ42+DI42+DC42+DF42+DO42+DR42+DL42+DU42+DX42+EA42+ED42+EG42+EJ42+EM42</f>
        <v>73</v>
      </c>
      <c r="EQ42" s="408">
        <f>F42++I42+L42+O42+R42+U42+X42+AA42+AD42+AG42+AJ42+AM42+AP42+AS42+AV42+AY42+BB42+BE42+BH42+BK42+BN42+BQ42+BT42+BW42+BZ42+CC42+CF42+CI42+CL42+CO42+CR42+CU42+CX42+DA42+DJ42+DD42+DG42+DP42+DS42+DM42+DV42+DY42+EB42+EE42+EH42+EK42+EN42</f>
        <v>12</v>
      </c>
      <c r="ER42" s="408">
        <f>G42++J42+M42+P42+S42+V42+Y42+AB42+AE42+AH42+AK42+AN42+AQ42+AT42+AW42+AZ42+BC42+BF42+BI42+BL42+BO42+BR42+BU42+BX42+CA42+CD42+CG42+CJ42+CM42+CP42+CS42+CV42+CY42+DB42+DK42+DE42+DH42+DQ42+DT42+DN42+DW42+DZ42+EC42+EF42+EI42+EL42+EO42</f>
        <v>5845</v>
      </c>
      <c r="ES42" s="411">
        <f>ER42/EP42</f>
        <v>80.06849315068493</v>
      </c>
      <c r="ET42" s="556">
        <f>H42+N42+T42+Z42+AF42+AL42+AR42+AX42+BD42+BJ42+BP42+BV42+CB42+CH42+CN42+CT42+CZ42+DF42+DO42+DU42+EA42+EG42+EM42</f>
        <v>7</v>
      </c>
      <c r="EU42" s="414">
        <f>I42+O42+U42+AA42+AG42+AM42+AS42+AY42+BE42+BK42+BQ42+BW42+CC42+CI42+CO42+CU42+DA42+DG42+DP42+DV42+EB42+EH42+EN42</f>
        <v>1</v>
      </c>
      <c r="EV42" s="416">
        <f>E42+K42+Q42+W42+AC42+AO42+AU42+BA42+BG42+BM42+BS42+DI42+DR42+DX42+ED42+EJ42</f>
        <v>66</v>
      </c>
      <c r="EW42" s="409">
        <f>F42+L42+R42+X42+AD42+AP42+AV42+BB42+BH42+BN42+BT42+DJ42+DS42+DY42+EE42+EK42</f>
        <v>11</v>
      </c>
      <c r="EX42" s="417">
        <f>G42+M42+S42+Y42+AE42+AQ42+AW42+BC42+BI42+BO42+BU42+DK42+DT42+DZ42+EF42+EL42</f>
        <v>5504</v>
      </c>
      <c r="EY42" s="415">
        <f>BY42+AI42+CE42+CK42+CQ42+CW42+DC42+DL42</f>
        <v>0</v>
      </c>
      <c r="EZ42" s="410">
        <f>BZ42+AJ42+CF42+CL42+CR42+CX42+DD42+DM42</f>
        <v>0</v>
      </c>
      <c r="FA42" s="413">
        <f>CA42+AK42+CG42+CM42+CS42+CY42+DE42+DN42</f>
        <v>0</v>
      </c>
      <c r="FB42" s="226">
        <f>ER42/EQ42</f>
        <v>487.0833333333333</v>
      </c>
      <c r="FC42" s="226" t="e">
        <f>FA42/EZ42</f>
        <v>#DIV/0!</v>
      </c>
      <c r="FD42" s="227">
        <f>EQ42/EP42</f>
        <v>0.1643835616438356</v>
      </c>
      <c r="FE42" s="227" t="e">
        <f>EZ42/EY42</f>
        <v>#DIV/0!</v>
      </c>
    </row>
    <row r="43" spans="1:161" ht="10.5" customHeight="1">
      <c r="A43" s="119">
        <v>39</v>
      </c>
      <c r="B43" s="130"/>
      <c r="C43" s="33" t="s">
        <v>117</v>
      </c>
      <c r="D43" s="64" t="s">
        <v>72</v>
      </c>
      <c r="E43" s="263"/>
      <c r="F43" s="87"/>
      <c r="G43" s="86"/>
      <c r="H43" s="175"/>
      <c r="I43" s="172"/>
      <c r="J43" s="39"/>
      <c r="K43" s="263"/>
      <c r="L43" s="87"/>
      <c r="M43" s="86"/>
      <c r="N43" s="175"/>
      <c r="O43" s="172"/>
      <c r="P43" s="39"/>
      <c r="Q43" s="263"/>
      <c r="R43" s="87"/>
      <c r="S43" s="87"/>
      <c r="T43" s="172"/>
      <c r="U43" s="172"/>
      <c r="V43" s="47"/>
      <c r="W43" s="174">
        <v>16</v>
      </c>
      <c r="X43" s="21"/>
      <c r="Y43" s="21">
        <v>923</v>
      </c>
      <c r="Z43" s="172">
        <v>3</v>
      </c>
      <c r="AA43" s="172"/>
      <c r="AB43" s="39">
        <v>204</v>
      </c>
      <c r="AC43" s="228">
        <v>26</v>
      </c>
      <c r="AD43" s="21"/>
      <c r="AE43" s="21">
        <v>2024</v>
      </c>
      <c r="AF43" s="172">
        <v>3</v>
      </c>
      <c r="AG43" s="172">
        <v>1</v>
      </c>
      <c r="AH43" s="47">
        <v>149</v>
      </c>
      <c r="AI43" s="348">
        <v>23</v>
      </c>
      <c r="AJ43" s="84"/>
      <c r="AK43" s="84">
        <v>1922</v>
      </c>
      <c r="AL43" s="172">
        <v>1</v>
      </c>
      <c r="AM43" s="172"/>
      <c r="AN43" s="39">
        <v>26</v>
      </c>
      <c r="AO43" s="228"/>
      <c r="AP43" s="21"/>
      <c r="AQ43" s="21"/>
      <c r="AR43" s="172"/>
      <c r="AS43" s="172"/>
      <c r="AT43" s="47"/>
      <c r="AU43" s="174"/>
      <c r="AV43" s="21"/>
      <c r="AW43" s="21"/>
      <c r="AX43" s="172"/>
      <c r="AY43" s="172"/>
      <c r="AZ43" s="39"/>
      <c r="BA43" s="174"/>
      <c r="BB43" s="21"/>
      <c r="BC43" s="88"/>
      <c r="BD43" s="171"/>
      <c r="BE43" s="172"/>
      <c r="BF43" s="172"/>
      <c r="BG43" s="174"/>
      <c r="BH43" s="21"/>
      <c r="BI43" s="88"/>
      <c r="BJ43" s="171"/>
      <c r="BK43" s="172"/>
      <c r="BL43" s="47"/>
      <c r="BM43" s="174"/>
      <c r="BN43" s="21"/>
      <c r="BO43" s="88"/>
      <c r="BP43" s="171"/>
      <c r="BQ43" s="172"/>
      <c r="BR43" s="47"/>
      <c r="BS43" s="174"/>
      <c r="BT43" s="21"/>
      <c r="BU43" s="83"/>
      <c r="BV43" s="175"/>
      <c r="BW43" s="172"/>
      <c r="BX43" s="47"/>
      <c r="BY43" s="202"/>
      <c r="BZ43" s="203"/>
      <c r="CA43" s="204"/>
      <c r="CB43" s="170"/>
      <c r="CC43" s="100"/>
      <c r="CD43" s="48"/>
      <c r="CE43" s="202"/>
      <c r="CF43" s="203"/>
      <c r="CG43" s="204"/>
      <c r="CH43" s="170"/>
      <c r="CI43" s="100"/>
      <c r="CJ43" s="48"/>
      <c r="CK43" s="202"/>
      <c r="CL43" s="203"/>
      <c r="CM43" s="204"/>
      <c r="CN43" s="170"/>
      <c r="CO43" s="100"/>
      <c r="CP43" s="48"/>
      <c r="CQ43" s="202"/>
      <c r="CR43" s="203"/>
      <c r="CS43" s="204"/>
      <c r="CT43" s="170"/>
      <c r="CU43" s="100"/>
      <c r="CV43" s="48"/>
      <c r="CW43" s="202"/>
      <c r="CX43" s="203"/>
      <c r="CY43" s="204"/>
      <c r="CZ43" s="170"/>
      <c r="DA43" s="100"/>
      <c r="DB43" s="48"/>
      <c r="DC43" s="202"/>
      <c r="DD43" s="203"/>
      <c r="DE43" s="204"/>
      <c r="DF43" s="170"/>
      <c r="DG43" s="100"/>
      <c r="DH43" s="48"/>
      <c r="DI43" s="368"/>
      <c r="DJ43" s="369"/>
      <c r="DK43" s="370"/>
      <c r="DL43" s="391"/>
      <c r="DM43" s="392"/>
      <c r="DN43" s="397"/>
      <c r="DO43" s="170"/>
      <c r="DP43" s="100"/>
      <c r="DQ43" s="48"/>
      <c r="DR43" s="394"/>
      <c r="DS43" s="395"/>
      <c r="DT43" s="398"/>
      <c r="DU43" s="258"/>
      <c r="DV43" s="259"/>
      <c r="DW43" s="433"/>
      <c r="DX43" s="442"/>
      <c r="DY43" s="443"/>
      <c r="DZ43" s="447"/>
      <c r="EA43" s="258"/>
      <c r="EB43" s="259"/>
      <c r="EC43" s="433"/>
      <c r="ED43" s="442"/>
      <c r="EE43" s="443"/>
      <c r="EF43" s="447"/>
      <c r="EG43" s="258"/>
      <c r="EH43" s="259"/>
      <c r="EI43" s="260"/>
      <c r="EJ43" s="544"/>
      <c r="EK43" s="443"/>
      <c r="EL43" s="447"/>
      <c r="EM43" s="549"/>
      <c r="EN43" s="550"/>
      <c r="EO43" s="554"/>
      <c r="EP43" s="458">
        <f>E43++H43+K43+N43+Q43+T43+W43+Z43+AC43+AF43+AI43+AL43+AO43+AR43+AU43+AX43+BA43+BD43+BG43+BJ43+BM43+BP43+BS43+BV43+BY43+CB43+CE43+CH43+CK43+CN43+CQ43+CT43+CW43+CZ43+DI43+DC43+DF43+DO43+DR43+DL43+DU43+DX43+EA43+ED43+EG43+EJ43+EM43</f>
        <v>72</v>
      </c>
      <c r="EQ43" s="408">
        <f>F43++I43+L43+O43+R43+U43+X43+AA43+AD43+AG43+AJ43+AM43+AP43+AS43+AV43+AY43+BB43+BE43+BH43+BK43+BN43+BQ43+BT43+BW43+BZ43+CC43+CF43+CI43+CL43+CO43+CR43+CU43+CX43+DA43+DJ43+DD43+DG43+DP43+DS43+DM43+DV43+DY43+EB43+EE43+EH43+EK43+EN43</f>
        <v>1</v>
      </c>
      <c r="ER43" s="408">
        <f>G43++J43+M43+P43+S43+V43+Y43+AB43+AE43+AH43+AK43+AN43+AQ43+AT43+AW43+AZ43+BC43+BF43+BI43+BL43+BO43+BR43+BU43+BX43+CA43+CD43+CG43+CJ43+CM43+CP43+CS43+CV43+CY43+DB43+DK43+DE43+DH43+DQ43+DT43+DN43+DW43+DZ43+EC43+EF43+EI43+EL43+EO43</f>
        <v>5248</v>
      </c>
      <c r="ES43" s="411">
        <f>ER43/EP43</f>
        <v>72.88888888888889</v>
      </c>
      <c r="ET43" s="556">
        <f>H43+N43+T43+Z43+AF43+AL43+AR43+AX43+BD43+BJ43+BP43+BV43+CB43+CH43+CN43+CT43+CZ43+DF43+DO43+DU43+EA43+EG43+EM43</f>
        <v>7</v>
      </c>
      <c r="EU43" s="414">
        <f>I43+O43+U43+AA43+AG43+AM43+AS43+AY43+BE43+BK43+BQ43+BW43+CC43+CI43+CO43+CU43+DA43+DG43+DP43+DV43+EB43+EH43+EN43</f>
        <v>1</v>
      </c>
      <c r="EV43" s="416">
        <f>E43+K43+Q43+W43+AC43+AO43+AU43+BA43+BG43+BM43+BS43+DI43+DR43+DX43+ED43+EJ43</f>
        <v>42</v>
      </c>
      <c r="EW43" s="409">
        <f>F43+L43+R43+X43+AD43+AP43+AV43+BB43+BH43+BN43+BT43+DJ43+DS43+DY43+EE43+EK43</f>
        <v>0</v>
      </c>
      <c r="EX43" s="417">
        <f>G43+M43+S43+Y43+AE43+AQ43+AW43+BC43+BI43+BO43+BU43+DK43+DT43+DZ43+EF43+EL43</f>
        <v>2947</v>
      </c>
      <c r="EY43" s="415">
        <f>BY43+AI43+CE43+CK43+CQ43+CW43+DC43+DL43</f>
        <v>23</v>
      </c>
      <c r="EZ43" s="410">
        <f>BZ43+AJ43+CF43+CL43+CR43+CX43+DD43+DM43</f>
        <v>0</v>
      </c>
      <c r="FA43" s="413">
        <f>CA43+AK43+CG43+CM43+CS43+CY43+DE43+DN43</f>
        <v>1922</v>
      </c>
      <c r="FB43" s="226">
        <f>ER43/EQ43</f>
        <v>5248</v>
      </c>
      <c r="FC43" s="226" t="e">
        <f>FA43/EZ43</f>
        <v>#DIV/0!</v>
      </c>
      <c r="FD43" s="227">
        <f>EQ43/EP43</f>
        <v>0.013888888888888888</v>
      </c>
      <c r="FE43" s="227">
        <f>EZ43/EY43</f>
        <v>0</v>
      </c>
    </row>
    <row r="44" spans="1:161" ht="10.5" customHeight="1">
      <c r="A44" s="75">
        <v>40</v>
      </c>
      <c r="B44" s="130"/>
      <c r="C44" s="33" t="s">
        <v>119</v>
      </c>
      <c r="D44" s="64" t="s">
        <v>273</v>
      </c>
      <c r="E44" s="228"/>
      <c r="F44" s="21"/>
      <c r="G44" s="83"/>
      <c r="H44" s="175"/>
      <c r="I44" s="172"/>
      <c r="J44" s="39"/>
      <c r="K44" s="228"/>
      <c r="L44" s="21"/>
      <c r="M44" s="83"/>
      <c r="N44" s="175"/>
      <c r="O44" s="172"/>
      <c r="P44" s="39"/>
      <c r="Q44" s="228"/>
      <c r="R44" s="21"/>
      <c r="S44" s="21"/>
      <c r="T44" s="172"/>
      <c r="U44" s="172"/>
      <c r="V44" s="47"/>
      <c r="W44" s="174"/>
      <c r="X44" s="21"/>
      <c r="Y44" s="21"/>
      <c r="Z44" s="172"/>
      <c r="AA44" s="172"/>
      <c r="AB44" s="39"/>
      <c r="AC44" s="228"/>
      <c r="AD44" s="21"/>
      <c r="AE44" s="21"/>
      <c r="AF44" s="172"/>
      <c r="AG44" s="172"/>
      <c r="AH44" s="47"/>
      <c r="AI44" s="348"/>
      <c r="AJ44" s="84"/>
      <c r="AK44" s="84"/>
      <c r="AL44" s="172"/>
      <c r="AM44" s="172"/>
      <c r="AN44" s="39"/>
      <c r="AO44" s="228"/>
      <c r="AP44" s="21"/>
      <c r="AQ44" s="21"/>
      <c r="AR44" s="172"/>
      <c r="AS44" s="172"/>
      <c r="AT44" s="47"/>
      <c r="AU44" s="174"/>
      <c r="AV44" s="21"/>
      <c r="AW44" s="21"/>
      <c r="AX44" s="172"/>
      <c r="AY44" s="172"/>
      <c r="AZ44" s="39"/>
      <c r="BA44" s="174"/>
      <c r="BB44" s="21"/>
      <c r="BC44" s="88"/>
      <c r="BD44" s="171"/>
      <c r="BE44" s="172"/>
      <c r="BF44" s="172"/>
      <c r="BG44" s="174"/>
      <c r="BH44" s="21"/>
      <c r="BI44" s="88"/>
      <c r="BJ44" s="171"/>
      <c r="BK44" s="172"/>
      <c r="BL44" s="47"/>
      <c r="BM44" s="233"/>
      <c r="BN44" s="234"/>
      <c r="BO44" s="235"/>
      <c r="BP44" s="171"/>
      <c r="BQ44" s="172"/>
      <c r="BR44" s="47"/>
      <c r="BS44" s="249"/>
      <c r="BT44" s="250"/>
      <c r="BU44" s="251"/>
      <c r="BV44" s="252"/>
      <c r="BW44" s="253"/>
      <c r="BX44" s="254"/>
      <c r="BY44" s="255"/>
      <c r="BZ44" s="256"/>
      <c r="CA44" s="257"/>
      <c r="CB44" s="258"/>
      <c r="CC44" s="259"/>
      <c r="CD44" s="260"/>
      <c r="CE44" s="255"/>
      <c r="CF44" s="256"/>
      <c r="CG44" s="257"/>
      <c r="CH44" s="258"/>
      <c r="CI44" s="259"/>
      <c r="CJ44" s="260"/>
      <c r="CK44" s="255"/>
      <c r="CL44" s="256"/>
      <c r="CM44" s="257"/>
      <c r="CN44" s="258"/>
      <c r="CO44" s="259"/>
      <c r="CP44" s="260"/>
      <c r="CQ44" s="391"/>
      <c r="CR44" s="392"/>
      <c r="CS44" s="397"/>
      <c r="CT44" s="258"/>
      <c r="CU44" s="259"/>
      <c r="CV44" s="260"/>
      <c r="CW44" s="391"/>
      <c r="CX44" s="392"/>
      <c r="CY44" s="397"/>
      <c r="CZ44" s="258"/>
      <c r="DA44" s="259"/>
      <c r="DB44" s="260"/>
      <c r="DC44" s="391"/>
      <c r="DD44" s="392"/>
      <c r="DE44" s="397"/>
      <c r="DF44" s="258"/>
      <c r="DG44" s="259"/>
      <c r="DH44" s="260"/>
      <c r="DI44" s="394">
        <v>23</v>
      </c>
      <c r="DJ44" s="395">
        <v>0</v>
      </c>
      <c r="DK44" s="398">
        <v>2070</v>
      </c>
      <c r="DL44" s="391">
        <v>2</v>
      </c>
      <c r="DM44" s="392">
        <v>0</v>
      </c>
      <c r="DN44" s="397">
        <v>180</v>
      </c>
      <c r="DO44" s="258"/>
      <c r="DP44" s="259"/>
      <c r="DQ44" s="260"/>
      <c r="DR44" s="394">
        <v>23</v>
      </c>
      <c r="DS44" s="395">
        <v>0</v>
      </c>
      <c r="DT44" s="398">
        <v>2070</v>
      </c>
      <c r="DU44" s="258"/>
      <c r="DV44" s="259"/>
      <c r="DW44" s="433"/>
      <c r="DX44" s="442">
        <v>0</v>
      </c>
      <c r="DY44" s="443">
        <v>0</v>
      </c>
      <c r="DZ44" s="447">
        <v>0</v>
      </c>
      <c r="EA44" s="258"/>
      <c r="EB44" s="259"/>
      <c r="EC44" s="433"/>
      <c r="ED44" s="442">
        <v>24</v>
      </c>
      <c r="EE44" s="443">
        <v>0</v>
      </c>
      <c r="EF44" s="447">
        <v>2160</v>
      </c>
      <c r="EG44" s="258"/>
      <c r="EH44" s="259"/>
      <c r="EI44" s="260"/>
      <c r="EJ44" s="544"/>
      <c r="EK44" s="443"/>
      <c r="EL44" s="447"/>
      <c r="EM44" s="549"/>
      <c r="EN44" s="550"/>
      <c r="EO44" s="554"/>
      <c r="EP44" s="458">
        <f>E44++H44+K44+N44+Q44+T44+W44+Z44+AC44+AF44+AI44+AL44+AO44+AR44+AU44+AX44+BA44+BD44+BG44+BJ44+BM44+BP44+BS44+BV44+BY44+CB44+CE44+CH44+CK44+CN44+CQ44+CT44+CW44+CZ44+DI44+DC44+DF44+DO44+DR44+DL44+DU44+DX44+EA44+ED44+EG44+EJ44+EM44</f>
        <v>72</v>
      </c>
      <c r="EQ44" s="408">
        <f>F44++I44+L44+O44+R44+U44+X44+AA44+AD44+AG44+AJ44+AM44+AP44+AS44+AV44+AY44+BB44+BE44+BH44+BK44+BN44+BQ44+BT44+BW44+BZ44+CC44+CF44+CI44+CL44+CO44+CR44+CU44+CX44+DA44+DJ44+DD44+DG44+DP44+DS44+DM44+DV44+DY44+EB44+EE44+EH44+EK44+EN44</f>
        <v>0</v>
      </c>
      <c r="ER44" s="408">
        <f>G44++J44+M44+P44+S44+V44+Y44+AB44+AE44+AH44+AK44+AN44+AQ44+AT44+AW44+AZ44+BC44+BF44+BI44+BL44+BO44+BR44+BU44+BX44+CA44+CD44+CG44+CJ44+CM44+CP44+CS44+CV44+CY44+DB44+DK44+DE44+DH44+DQ44+DT44+DN44+DW44+DZ44+EC44+EF44+EI44+EL44+EO44</f>
        <v>6480</v>
      </c>
      <c r="ES44" s="411">
        <f>ER44/EP44</f>
        <v>90</v>
      </c>
      <c r="ET44" s="556">
        <f>H44+N44+T44+Z44+AF44+AL44+AR44+AX44+BD44+BJ44+BP44+BV44+CB44+CH44+CN44+CT44+CZ44+DF44+DO44+DU44+EA44+EG44+EM44</f>
        <v>0</v>
      </c>
      <c r="EU44" s="414">
        <f>I44+O44+U44+AA44+AG44+AM44+AS44+AY44+BE44+BK44+BQ44+BW44+CC44+CI44+CO44+CU44+DA44+DG44+DP44+DV44+EB44+EH44+EN44</f>
        <v>0</v>
      </c>
      <c r="EV44" s="416">
        <f>E44+K44+Q44+W44+AC44+AO44+AU44+BA44+BG44+BM44+BS44+DI44+DR44+DX44+ED44+EJ44</f>
        <v>70</v>
      </c>
      <c r="EW44" s="409">
        <f>F44+L44+R44+X44+AD44+AP44+AV44+BB44+BH44+BN44+BT44+DJ44+DS44+DY44+EE44+EK44</f>
        <v>0</v>
      </c>
      <c r="EX44" s="417">
        <f>G44+M44+S44+Y44+AE44+AQ44+AW44+BC44+BI44+BO44+BU44+DK44+DT44+DZ44+EF44+EL44</f>
        <v>6300</v>
      </c>
      <c r="EY44" s="415">
        <f>BY44+AI44+CE44+CK44+CQ44+CW44+DC44+DL44</f>
        <v>2</v>
      </c>
      <c r="EZ44" s="410">
        <f>BZ44+AJ44+CF44+CL44+CR44+CX44+DD44+DM44</f>
        <v>0</v>
      </c>
      <c r="FA44" s="413">
        <f>CA44+AK44+CG44+CM44+CS44+CY44+DE44+DN44</f>
        <v>180</v>
      </c>
      <c r="FB44" s="226" t="e">
        <f>ER44/EQ44</f>
        <v>#DIV/0!</v>
      </c>
      <c r="FC44" s="226" t="e">
        <f>FA44/EZ44</f>
        <v>#DIV/0!</v>
      </c>
      <c r="FD44" s="227">
        <f>EQ44/EP44</f>
        <v>0</v>
      </c>
      <c r="FE44" s="227">
        <f>EZ44/EY44</f>
        <v>0</v>
      </c>
    </row>
    <row r="45" spans="1:161" ht="10.5" customHeight="1">
      <c r="A45" s="119">
        <v>41</v>
      </c>
      <c r="B45" s="130"/>
      <c r="C45" s="33" t="s">
        <v>118</v>
      </c>
      <c r="D45" s="64" t="s">
        <v>79</v>
      </c>
      <c r="E45" s="263"/>
      <c r="F45" s="87"/>
      <c r="G45" s="86"/>
      <c r="H45" s="175"/>
      <c r="I45" s="172"/>
      <c r="J45" s="39"/>
      <c r="K45" s="263"/>
      <c r="L45" s="87"/>
      <c r="M45" s="86"/>
      <c r="N45" s="175"/>
      <c r="O45" s="172"/>
      <c r="P45" s="39"/>
      <c r="Q45" s="263"/>
      <c r="R45" s="87"/>
      <c r="S45" s="87"/>
      <c r="T45" s="172"/>
      <c r="U45" s="172"/>
      <c r="V45" s="47"/>
      <c r="W45" s="174"/>
      <c r="X45" s="21"/>
      <c r="Y45" s="21"/>
      <c r="Z45" s="172"/>
      <c r="AA45" s="172"/>
      <c r="AB45" s="39"/>
      <c r="AC45" s="228">
        <v>25</v>
      </c>
      <c r="AD45" s="21">
        <v>13</v>
      </c>
      <c r="AE45" s="21">
        <v>1508</v>
      </c>
      <c r="AF45" s="172">
        <v>2</v>
      </c>
      <c r="AG45" s="172">
        <v>1</v>
      </c>
      <c r="AH45" s="47">
        <v>180</v>
      </c>
      <c r="AI45" s="229"/>
      <c r="AJ45" s="84"/>
      <c r="AK45" s="84"/>
      <c r="AL45" s="172"/>
      <c r="AM45" s="172"/>
      <c r="AN45" s="39"/>
      <c r="AO45" s="228"/>
      <c r="AP45" s="21"/>
      <c r="AQ45" s="21"/>
      <c r="AR45" s="172"/>
      <c r="AS45" s="172"/>
      <c r="AT45" s="47"/>
      <c r="AU45" s="230">
        <v>14</v>
      </c>
      <c r="AV45" s="231">
        <v>8</v>
      </c>
      <c r="AW45" s="231">
        <v>1074</v>
      </c>
      <c r="AX45" s="172">
        <v>1</v>
      </c>
      <c r="AY45" s="172">
        <v>1</v>
      </c>
      <c r="AZ45" s="39">
        <v>45</v>
      </c>
      <c r="BA45" s="230">
        <v>13</v>
      </c>
      <c r="BB45" s="231">
        <v>4</v>
      </c>
      <c r="BC45" s="232">
        <v>877</v>
      </c>
      <c r="BD45" s="171"/>
      <c r="BE45" s="172"/>
      <c r="BF45" s="172"/>
      <c r="BG45" s="233">
        <v>14</v>
      </c>
      <c r="BH45" s="234">
        <v>2</v>
      </c>
      <c r="BI45" s="235">
        <v>405</v>
      </c>
      <c r="BJ45" s="171">
        <v>1</v>
      </c>
      <c r="BK45" s="172"/>
      <c r="BL45" s="47">
        <v>21</v>
      </c>
      <c r="BM45" s="236"/>
      <c r="BN45" s="237"/>
      <c r="BO45" s="238"/>
      <c r="BP45" s="239"/>
      <c r="BQ45" s="240"/>
      <c r="BR45" s="241"/>
      <c r="BS45" s="249">
        <f>'2011-2012'!BS53</f>
        <v>0</v>
      </c>
      <c r="BT45" s="250">
        <f>'2011-2012'!BT53</f>
        <v>0</v>
      </c>
      <c r="BU45" s="251">
        <f>'2011-2012'!BU53</f>
        <v>0</v>
      </c>
      <c r="BV45" s="252">
        <f>'2011-2012'!H53</f>
        <v>1</v>
      </c>
      <c r="BW45" s="253">
        <f>'2011-2012'!I53</f>
        <v>0</v>
      </c>
      <c r="BX45" s="254">
        <f>'2011-2012'!J53</f>
        <v>64</v>
      </c>
      <c r="BY45" s="255"/>
      <c r="BZ45" s="256"/>
      <c r="CA45" s="257"/>
      <c r="CB45" s="258"/>
      <c r="CC45" s="259"/>
      <c r="CD45" s="260"/>
      <c r="CE45" s="255"/>
      <c r="CF45" s="256"/>
      <c r="CG45" s="257"/>
      <c r="CH45" s="258"/>
      <c r="CI45" s="259"/>
      <c r="CJ45" s="260"/>
      <c r="CK45" s="255"/>
      <c r="CL45" s="256"/>
      <c r="CM45" s="257"/>
      <c r="CN45" s="258"/>
      <c r="CO45" s="259"/>
      <c r="CP45" s="260"/>
      <c r="CQ45" s="391"/>
      <c r="CR45" s="392"/>
      <c r="CS45" s="397"/>
      <c r="CT45" s="258"/>
      <c r="CU45" s="259"/>
      <c r="CV45" s="260"/>
      <c r="CW45" s="391"/>
      <c r="CX45" s="392"/>
      <c r="CY45" s="397"/>
      <c r="CZ45" s="258"/>
      <c r="DA45" s="259"/>
      <c r="DB45" s="260"/>
      <c r="DC45" s="391"/>
      <c r="DD45" s="392"/>
      <c r="DE45" s="397"/>
      <c r="DF45" s="258"/>
      <c r="DG45" s="259"/>
      <c r="DH45" s="260"/>
      <c r="DI45" s="394"/>
      <c r="DJ45" s="395"/>
      <c r="DK45" s="398"/>
      <c r="DL45" s="391"/>
      <c r="DM45" s="392"/>
      <c r="DN45" s="397"/>
      <c r="DO45" s="258"/>
      <c r="DP45" s="259"/>
      <c r="DQ45" s="260"/>
      <c r="DR45" s="394"/>
      <c r="DS45" s="395"/>
      <c r="DT45" s="398"/>
      <c r="DU45" s="258"/>
      <c r="DV45" s="259"/>
      <c r="DW45" s="433"/>
      <c r="DX45" s="442"/>
      <c r="DY45" s="443"/>
      <c r="DZ45" s="447"/>
      <c r="EA45" s="258"/>
      <c r="EB45" s="259"/>
      <c r="EC45" s="433"/>
      <c r="ED45" s="442"/>
      <c r="EE45" s="443"/>
      <c r="EF45" s="447"/>
      <c r="EG45" s="258"/>
      <c r="EH45" s="259"/>
      <c r="EI45" s="260"/>
      <c r="EJ45" s="544"/>
      <c r="EK45" s="443"/>
      <c r="EL45" s="447"/>
      <c r="EM45" s="549"/>
      <c r="EN45" s="550"/>
      <c r="EO45" s="554"/>
      <c r="EP45" s="458">
        <f>E45++H45+K45+N45+Q45+T45+W45+Z45+AC45+AF45+AI45+AL45+AO45+AR45+AU45+AX45+BA45+BD45+BG45+BJ45+BM45+BP45+BS45+BV45+BY45+CB45+CE45+CH45+CK45+CN45+CQ45+CT45+CW45+CZ45+DI45+DC45+DF45+DO45+DR45+DL45+DU45+DX45+EA45+ED45+EG45+EJ45+EM45</f>
        <v>71</v>
      </c>
      <c r="EQ45" s="408">
        <f>F45++I45+L45+O45+R45+U45+X45+AA45+AD45+AG45+AJ45+AM45+AP45+AS45+AV45+AY45+BB45+BE45+BH45+BK45+BN45+BQ45+BT45+BW45+BZ45+CC45+CF45+CI45+CL45+CO45+CR45+CU45+CX45+DA45+DJ45+DD45+DG45+DP45+DS45+DM45+DV45+DY45+EB45+EE45+EH45+EK45+EN45</f>
        <v>29</v>
      </c>
      <c r="ER45" s="408">
        <f>G45++J45+M45+P45+S45+V45+Y45+AB45+AE45+AH45+AK45+AN45+AQ45+AT45+AW45+AZ45+BC45+BF45+BI45+BL45+BO45+BR45+BU45+BX45+CA45+CD45+CG45+CJ45+CM45+CP45+CS45+CV45+CY45+DB45+DK45+DE45+DH45+DQ45+DT45+DN45+DW45+DZ45+EC45+EF45+EI45+EL45+EO45</f>
        <v>4174</v>
      </c>
      <c r="ES45" s="411">
        <f>ER45/EP45</f>
        <v>58.7887323943662</v>
      </c>
      <c r="ET45" s="556">
        <f>H45+N45+T45+Z45+AF45+AL45+AR45+AX45+BD45+BJ45+BP45+BV45+CB45+CH45+CN45+CT45+CZ45+DF45+DO45+DU45+EA45+EG45+EM45</f>
        <v>5</v>
      </c>
      <c r="EU45" s="414">
        <f>I45+O45+U45+AA45+AG45+AM45+AS45+AY45+BE45+BK45+BQ45+BW45+CC45+CI45+CO45+CU45+DA45+DG45+DP45+DV45+EB45+EH45+EN45</f>
        <v>2</v>
      </c>
      <c r="EV45" s="416">
        <f>E45+K45+Q45+W45+AC45+AO45+AU45+BA45+BG45+BM45+BS45+DI45+DR45+DX45+ED45+EJ45</f>
        <v>66</v>
      </c>
      <c r="EW45" s="409">
        <f>F45+L45+R45+X45+AD45+AP45+AV45+BB45+BH45+BN45+BT45+DJ45+DS45+DY45+EE45+EK45</f>
        <v>27</v>
      </c>
      <c r="EX45" s="417">
        <f>G45+M45+S45+Y45+AE45+AQ45+AW45+BC45+BI45+BO45+BU45+DK45+DT45+DZ45+EF45+EL45</f>
        <v>3864</v>
      </c>
      <c r="EY45" s="415">
        <f>BY45+AI45+CE45+CK45+CQ45+CW45+DC45+DL45</f>
        <v>0</v>
      </c>
      <c r="EZ45" s="410">
        <f>BZ45+AJ45+CF45+CL45+CR45+CX45+DD45+DM45</f>
        <v>0</v>
      </c>
      <c r="FA45" s="413">
        <f>CA45+AK45+CG45+CM45+CS45+CY45+DE45+DN45</f>
        <v>0</v>
      </c>
      <c r="FB45" s="226">
        <f>ER45/EQ45</f>
        <v>143.93103448275863</v>
      </c>
      <c r="FC45" s="226" t="e">
        <f>FA45/EZ45</f>
        <v>#DIV/0!</v>
      </c>
      <c r="FD45" s="227">
        <f>EQ45/EP45</f>
        <v>0.4084507042253521</v>
      </c>
      <c r="FE45" s="227" t="e">
        <f>EZ45/EY45</f>
        <v>#DIV/0!</v>
      </c>
    </row>
    <row r="46" spans="1:161" ht="10.5" customHeight="1">
      <c r="A46" s="75">
        <v>42</v>
      </c>
      <c r="B46" s="130"/>
      <c r="C46" s="33" t="s">
        <v>119</v>
      </c>
      <c r="D46" s="64" t="s">
        <v>371</v>
      </c>
      <c r="E46" s="228">
        <v>28</v>
      </c>
      <c r="F46" s="21">
        <v>1</v>
      </c>
      <c r="G46" s="83">
        <v>2520</v>
      </c>
      <c r="H46" s="175"/>
      <c r="I46" s="172"/>
      <c r="J46" s="39"/>
      <c r="K46" s="228">
        <v>26</v>
      </c>
      <c r="L46" s="21">
        <v>1</v>
      </c>
      <c r="M46" s="83">
        <v>2340</v>
      </c>
      <c r="N46" s="175">
        <v>3</v>
      </c>
      <c r="O46" s="172">
        <v>2</v>
      </c>
      <c r="P46" s="39">
        <v>218</v>
      </c>
      <c r="Q46" s="228">
        <v>11</v>
      </c>
      <c r="R46" s="21">
        <v>1</v>
      </c>
      <c r="S46" s="21">
        <v>990</v>
      </c>
      <c r="T46" s="172">
        <v>2</v>
      </c>
      <c r="U46" s="172"/>
      <c r="V46" s="47">
        <v>135</v>
      </c>
      <c r="W46" s="174"/>
      <c r="X46" s="21"/>
      <c r="Y46" s="21"/>
      <c r="Z46" s="172"/>
      <c r="AA46" s="172"/>
      <c r="AB46" s="39"/>
      <c r="AC46" s="228"/>
      <c r="AD46" s="21"/>
      <c r="AE46" s="21"/>
      <c r="AF46" s="172"/>
      <c r="AG46" s="172"/>
      <c r="AH46" s="47"/>
      <c r="AI46" s="229"/>
      <c r="AJ46" s="84"/>
      <c r="AK46" s="84"/>
      <c r="AL46" s="172"/>
      <c r="AM46" s="172"/>
      <c r="AN46" s="39"/>
      <c r="AO46" s="228"/>
      <c r="AP46" s="21"/>
      <c r="AQ46" s="21"/>
      <c r="AR46" s="172"/>
      <c r="AS46" s="172"/>
      <c r="AT46" s="47"/>
      <c r="AU46" s="174"/>
      <c r="AV46" s="21"/>
      <c r="AW46" s="21"/>
      <c r="AX46" s="172"/>
      <c r="AY46" s="172"/>
      <c r="AZ46" s="39"/>
      <c r="BA46" s="174"/>
      <c r="BB46" s="21"/>
      <c r="BC46" s="88"/>
      <c r="BD46" s="171"/>
      <c r="BE46" s="172"/>
      <c r="BF46" s="172"/>
      <c r="BG46" s="174"/>
      <c r="BH46" s="21"/>
      <c r="BI46" s="88"/>
      <c r="BJ46" s="171"/>
      <c r="BK46" s="172"/>
      <c r="BL46" s="47"/>
      <c r="BM46" s="174"/>
      <c r="BN46" s="21"/>
      <c r="BO46" s="88"/>
      <c r="BP46" s="171"/>
      <c r="BQ46" s="172"/>
      <c r="BR46" s="47"/>
      <c r="BS46" s="174"/>
      <c r="BT46" s="21"/>
      <c r="BU46" s="83"/>
      <c r="BV46" s="175"/>
      <c r="BW46" s="172"/>
      <c r="BX46" s="47"/>
      <c r="BY46" s="202"/>
      <c r="BZ46" s="203"/>
      <c r="CA46" s="204"/>
      <c r="CB46" s="170"/>
      <c r="CC46" s="100"/>
      <c r="CD46" s="48"/>
      <c r="CE46" s="202"/>
      <c r="CF46" s="203"/>
      <c r="CG46" s="204"/>
      <c r="CH46" s="170"/>
      <c r="CI46" s="100"/>
      <c r="CJ46" s="48"/>
      <c r="CK46" s="202"/>
      <c r="CL46" s="203"/>
      <c r="CM46" s="204"/>
      <c r="CN46" s="170"/>
      <c r="CO46" s="100"/>
      <c r="CP46" s="48"/>
      <c r="CQ46" s="202"/>
      <c r="CR46" s="203"/>
      <c r="CS46" s="204"/>
      <c r="CT46" s="170"/>
      <c r="CU46" s="100"/>
      <c r="CV46" s="48"/>
      <c r="CW46" s="202"/>
      <c r="CX46" s="203"/>
      <c r="CY46" s="204"/>
      <c r="CZ46" s="170"/>
      <c r="DA46" s="100"/>
      <c r="DB46" s="48"/>
      <c r="DC46" s="202"/>
      <c r="DD46" s="203"/>
      <c r="DE46" s="204"/>
      <c r="DF46" s="170"/>
      <c r="DG46" s="100"/>
      <c r="DH46" s="48"/>
      <c r="DI46" s="368"/>
      <c r="DJ46" s="369"/>
      <c r="DK46" s="370"/>
      <c r="DL46" s="391"/>
      <c r="DM46" s="392"/>
      <c r="DN46" s="397"/>
      <c r="DO46" s="170"/>
      <c r="DP46" s="100"/>
      <c r="DQ46" s="48"/>
      <c r="DR46" s="394"/>
      <c r="DS46" s="395"/>
      <c r="DT46" s="398"/>
      <c r="DU46" s="258"/>
      <c r="DV46" s="259"/>
      <c r="DW46" s="433"/>
      <c r="DX46" s="442"/>
      <c r="DY46" s="443"/>
      <c r="DZ46" s="447"/>
      <c r="EA46" s="258"/>
      <c r="EB46" s="259"/>
      <c r="EC46" s="433"/>
      <c r="ED46" s="442"/>
      <c r="EE46" s="443"/>
      <c r="EF46" s="447"/>
      <c r="EG46" s="258"/>
      <c r="EH46" s="259"/>
      <c r="EI46" s="260"/>
      <c r="EJ46" s="544"/>
      <c r="EK46" s="443"/>
      <c r="EL46" s="447"/>
      <c r="EM46" s="549"/>
      <c r="EN46" s="550"/>
      <c r="EO46" s="554"/>
      <c r="EP46" s="458">
        <f>E46++H46+K46+N46+Q46+T46+W46+Z46+AC46+AF46+AI46+AL46+AO46+AR46+AU46+AX46+BA46+BD46+BG46+BJ46+BM46+BP46+BS46+BV46+BY46+CB46+CE46+CH46+CK46+CN46+CQ46+CT46+CW46+CZ46+DI46+DC46+DF46+DO46+DR46+DL46+DU46+DX46+EA46+ED46+EG46+EJ46+EM46</f>
        <v>70</v>
      </c>
      <c r="EQ46" s="408">
        <f>F46++I46+L46+O46+R46+U46+X46+AA46+AD46+AG46+AJ46+AM46+AP46+AS46+AV46+AY46+BB46+BE46+BH46+BK46+BN46+BQ46+BT46+BW46+BZ46+CC46+CF46+CI46+CL46+CO46+CR46+CU46+CX46+DA46+DJ46+DD46+DG46+DP46+DS46+DM46+DV46+DY46+EB46+EE46+EH46+EK46+EN46</f>
        <v>5</v>
      </c>
      <c r="ER46" s="408">
        <f>G46++J46+M46+P46+S46+V46+Y46+AB46+AE46+AH46+AK46+AN46+AQ46+AT46+AW46+AZ46+BC46+BF46+BI46+BL46+BO46+BR46+BU46+BX46+CA46+CD46+CG46+CJ46+CM46+CP46+CS46+CV46+CY46+DB46+DK46+DE46+DH46+DQ46+DT46+DN46+DW46+DZ46+EC46+EF46+EI46+EL46+EO46</f>
        <v>6203</v>
      </c>
      <c r="ES46" s="411">
        <f>ER46/EP46</f>
        <v>88.61428571428571</v>
      </c>
      <c r="ET46" s="556">
        <f>H46+N46+T46+Z46+AF46+AL46+AR46+AX46+BD46+BJ46+BP46+BV46+CB46+CH46+CN46+CT46+CZ46+DF46+DO46+DU46+EA46+EG46+EM46</f>
        <v>5</v>
      </c>
      <c r="EU46" s="414">
        <f>I46+O46+U46+AA46+AG46+AM46+AS46+AY46+BE46+BK46+BQ46+BW46+CC46+CI46+CO46+CU46+DA46+DG46+DP46+DV46+EB46+EH46+EN46</f>
        <v>2</v>
      </c>
      <c r="EV46" s="416">
        <f>E46+K46+Q46+W46+AC46+AO46+AU46+BA46+BG46+BM46+BS46+DI46+DR46+DX46+ED46+EJ46</f>
        <v>65</v>
      </c>
      <c r="EW46" s="409">
        <f>F46+L46+R46+X46+AD46+AP46+AV46+BB46+BH46+BN46+BT46+DJ46+DS46+DY46+EE46+EK46</f>
        <v>3</v>
      </c>
      <c r="EX46" s="417">
        <f>G46+M46+S46+Y46+AE46+AQ46+AW46+BC46+BI46+BO46+BU46+DK46+DT46+DZ46+EF46+EL46</f>
        <v>5850</v>
      </c>
      <c r="EY46" s="415">
        <f>BY46+AI46+CE46+CK46+CQ46+CW46+DC46+DL46</f>
        <v>0</v>
      </c>
      <c r="EZ46" s="410">
        <f>BZ46+AJ46+CF46+CL46+CR46+CX46+DD46+DM46</f>
        <v>0</v>
      </c>
      <c r="FA46" s="413">
        <f>CA46+AK46+CG46+CM46+CS46+CY46+DE46+DN46</f>
        <v>0</v>
      </c>
      <c r="FB46" s="226">
        <f>ER46/EQ46</f>
        <v>1240.6</v>
      </c>
      <c r="FC46" s="226" t="e">
        <f>FA46/EZ46</f>
        <v>#DIV/0!</v>
      </c>
      <c r="FD46" s="227">
        <f>EQ46/EP46</f>
        <v>0.07142857142857142</v>
      </c>
      <c r="FE46" s="227" t="e">
        <f>EZ46/EY46</f>
        <v>#DIV/0!</v>
      </c>
    </row>
    <row r="47" spans="1:161" ht="10.5" customHeight="1">
      <c r="A47" s="119">
        <v>43</v>
      </c>
      <c r="B47" s="130"/>
      <c r="C47" s="33" t="s">
        <v>116</v>
      </c>
      <c r="D47" s="64" t="s">
        <v>312</v>
      </c>
      <c r="E47" s="263"/>
      <c r="F47" s="87"/>
      <c r="G47" s="86"/>
      <c r="H47" s="175"/>
      <c r="I47" s="172"/>
      <c r="J47" s="39"/>
      <c r="K47" s="263"/>
      <c r="L47" s="87"/>
      <c r="M47" s="86"/>
      <c r="N47" s="175"/>
      <c r="O47" s="172"/>
      <c r="P47" s="39"/>
      <c r="Q47" s="263"/>
      <c r="R47" s="87"/>
      <c r="S47" s="87"/>
      <c r="T47" s="172"/>
      <c r="U47" s="172"/>
      <c r="V47" s="47"/>
      <c r="W47" s="174"/>
      <c r="X47" s="21"/>
      <c r="Y47" s="21"/>
      <c r="Z47" s="172"/>
      <c r="AA47" s="172"/>
      <c r="AB47" s="39"/>
      <c r="AC47" s="228"/>
      <c r="AD47" s="21"/>
      <c r="AE47" s="21"/>
      <c r="AF47" s="172"/>
      <c r="AG47" s="172"/>
      <c r="AH47" s="47"/>
      <c r="AI47" s="348"/>
      <c r="AJ47" s="84"/>
      <c r="AK47" s="84"/>
      <c r="AL47" s="172"/>
      <c r="AM47" s="172"/>
      <c r="AN47" s="39"/>
      <c r="AO47" s="228"/>
      <c r="AP47" s="21"/>
      <c r="AQ47" s="21"/>
      <c r="AR47" s="172"/>
      <c r="AS47" s="172"/>
      <c r="AT47" s="47"/>
      <c r="AU47" s="174"/>
      <c r="AV47" s="21"/>
      <c r="AW47" s="21"/>
      <c r="AX47" s="172"/>
      <c r="AY47" s="172"/>
      <c r="AZ47" s="39"/>
      <c r="BA47" s="174"/>
      <c r="BB47" s="21"/>
      <c r="BC47" s="88"/>
      <c r="BD47" s="171"/>
      <c r="BE47" s="172"/>
      <c r="BF47" s="172"/>
      <c r="BG47" s="174"/>
      <c r="BH47" s="21"/>
      <c r="BI47" s="88"/>
      <c r="BJ47" s="171"/>
      <c r="BK47" s="172"/>
      <c r="BL47" s="47"/>
      <c r="BM47" s="174"/>
      <c r="BN47" s="21"/>
      <c r="BO47" s="88"/>
      <c r="BP47" s="171"/>
      <c r="BQ47" s="172"/>
      <c r="BR47" s="47"/>
      <c r="BS47" s="174"/>
      <c r="BT47" s="21"/>
      <c r="BU47" s="83"/>
      <c r="BV47" s="175"/>
      <c r="BW47" s="172"/>
      <c r="BX47" s="47"/>
      <c r="BY47" s="202"/>
      <c r="BZ47" s="203"/>
      <c r="CA47" s="204"/>
      <c r="CB47" s="170"/>
      <c r="CC47" s="100"/>
      <c r="CD47" s="48"/>
      <c r="CE47" s="206"/>
      <c r="CF47" s="207"/>
      <c r="CG47" s="208"/>
      <c r="CH47" s="170"/>
      <c r="CI47" s="100"/>
      <c r="CJ47" s="48"/>
      <c r="CK47" s="206"/>
      <c r="CL47" s="207"/>
      <c r="CM47" s="208"/>
      <c r="CN47" s="170"/>
      <c r="CO47" s="100"/>
      <c r="CP47" s="48"/>
      <c r="CQ47" s="206"/>
      <c r="CR47" s="207"/>
      <c r="CS47" s="208"/>
      <c r="CT47" s="170"/>
      <c r="CU47" s="100"/>
      <c r="CV47" s="48"/>
      <c r="CW47" s="206">
        <v>4</v>
      </c>
      <c r="CX47" s="207">
        <v>0</v>
      </c>
      <c r="CY47" s="208">
        <v>204</v>
      </c>
      <c r="CZ47" s="170">
        <v>2</v>
      </c>
      <c r="DA47" s="100">
        <v>0</v>
      </c>
      <c r="DB47" s="48">
        <v>123</v>
      </c>
      <c r="DC47" s="206">
        <v>7</v>
      </c>
      <c r="DD47" s="207">
        <v>0</v>
      </c>
      <c r="DE47" s="208">
        <v>302</v>
      </c>
      <c r="DF47" s="170">
        <v>3</v>
      </c>
      <c r="DG47" s="100">
        <v>3</v>
      </c>
      <c r="DH47" s="48">
        <v>240</v>
      </c>
      <c r="DI47" s="371">
        <v>23</v>
      </c>
      <c r="DJ47" s="372">
        <v>0</v>
      </c>
      <c r="DK47" s="373">
        <v>1786</v>
      </c>
      <c r="DL47" s="391">
        <v>2</v>
      </c>
      <c r="DM47" s="392">
        <v>0</v>
      </c>
      <c r="DN47" s="397">
        <v>180</v>
      </c>
      <c r="DO47" s="170">
        <v>3</v>
      </c>
      <c r="DP47" s="100">
        <v>0</v>
      </c>
      <c r="DQ47" s="48">
        <v>197</v>
      </c>
      <c r="DR47" s="394">
        <v>23</v>
      </c>
      <c r="DS47" s="395">
        <v>0</v>
      </c>
      <c r="DT47" s="398">
        <v>1660</v>
      </c>
      <c r="DU47" s="258">
        <v>1</v>
      </c>
      <c r="DV47" s="259">
        <v>0</v>
      </c>
      <c r="DW47" s="433">
        <v>20</v>
      </c>
      <c r="DX47" s="442"/>
      <c r="DY47" s="443"/>
      <c r="DZ47" s="447"/>
      <c r="EA47" s="258"/>
      <c r="EB47" s="259"/>
      <c r="EC47" s="433"/>
      <c r="ED47" s="442"/>
      <c r="EE47" s="443"/>
      <c r="EF47" s="447"/>
      <c r="EG47" s="258"/>
      <c r="EH47" s="259"/>
      <c r="EI47" s="260"/>
      <c r="EJ47" s="544"/>
      <c r="EK47" s="443"/>
      <c r="EL47" s="447"/>
      <c r="EM47" s="549"/>
      <c r="EN47" s="550"/>
      <c r="EO47" s="554"/>
      <c r="EP47" s="458">
        <f>E47++H47+K47+N47+Q47+T47+W47+Z47+AC47+AF47+AI47+AL47+AO47+AR47+AU47+AX47+BA47+BD47+BG47+BJ47+BM47+BP47+BS47+BV47+BY47+CB47+CE47+CH47+CK47+CN47+CQ47+CT47+CW47+CZ47+DI47+DC47+DF47+DO47+DR47+DL47+DU47+DX47+EA47+ED47+EG47+EJ47+EM47</f>
        <v>68</v>
      </c>
      <c r="EQ47" s="408">
        <f>F47++I47+L47+O47+R47+U47+X47+AA47+AD47+AG47+AJ47+AM47+AP47+AS47+AV47+AY47+BB47+BE47+BH47+BK47+BN47+BQ47+BT47+BW47+BZ47+CC47+CF47+CI47+CL47+CO47+CR47+CU47+CX47+DA47+DJ47+DD47+DG47+DP47+DS47+DM47+DV47+DY47+EB47+EE47+EH47+EK47+EN47</f>
        <v>3</v>
      </c>
      <c r="ER47" s="408">
        <f>G47++J47+M47+P47+S47+V47+Y47+AB47+AE47+AH47+AK47+AN47+AQ47+AT47+AW47+AZ47+BC47+BF47+BI47+BL47+BO47+BR47+BU47+BX47+CA47+CD47+CG47+CJ47+CM47+CP47+CS47+CV47+CY47+DB47+DK47+DE47+DH47+DQ47+DT47+DN47+DW47+DZ47+EC47+EF47+EI47+EL47+EO47</f>
        <v>4712</v>
      </c>
      <c r="ES47" s="411">
        <f>ER47/EP47</f>
        <v>69.29411764705883</v>
      </c>
      <c r="ET47" s="556">
        <f>H47+N47+T47+Z47+AF47+AL47+AR47+AX47+BD47+BJ47+BP47+BV47+CB47+CH47+CN47+CT47+CZ47+DF47+DO47+DU47+EA47+EG47+EM47</f>
        <v>9</v>
      </c>
      <c r="EU47" s="414">
        <f>I47+O47+U47+AA47+AG47+AM47+AS47+AY47+BE47+BK47+BQ47+BW47+CC47+CI47+CO47+CU47+DA47+DG47+DP47+DV47+EB47+EH47+EN47</f>
        <v>3</v>
      </c>
      <c r="EV47" s="416">
        <f>E47+K47+Q47+W47+AC47+AO47+AU47+BA47+BG47+BM47+BS47+DI47+DR47+DX47+ED47+EJ47</f>
        <v>46</v>
      </c>
      <c r="EW47" s="409">
        <f>F47+L47+R47+X47+AD47+AP47+AV47+BB47+BH47+BN47+BT47+DJ47+DS47+DY47+EE47+EK47</f>
        <v>0</v>
      </c>
      <c r="EX47" s="417">
        <f>G47+M47+S47+Y47+AE47+AQ47+AW47+BC47+BI47+BO47+BU47+DK47+DT47+DZ47+EF47+EL47</f>
        <v>3446</v>
      </c>
      <c r="EY47" s="415">
        <f>BY47+AI47+CE47+CK47+CQ47+CW47+DC47+DL47</f>
        <v>13</v>
      </c>
      <c r="EZ47" s="410">
        <f>BZ47+AJ47+CF47+CL47+CR47+CX47+DD47+DM47</f>
        <v>0</v>
      </c>
      <c r="FA47" s="413">
        <f>CA47+AK47+CG47+CM47+CS47+CY47+DE47+DN47</f>
        <v>686</v>
      </c>
      <c r="FB47" s="226">
        <f>ER47/EQ47</f>
        <v>1570.6666666666667</v>
      </c>
      <c r="FC47" s="226" t="e">
        <f>FA47/EZ47</f>
        <v>#DIV/0!</v>
      </c>
      <c r="FD47" s="227">
        <f>EQ47/EP47</f>
        <v>0.04411764705882353</v>
      </c>
      <c r="FE47" s="227">
        <f>EZ47/EY47</f>
        <v>0</v>
      </c>
    </row>
    <row r="48" spans="1:161" ht="10.5" customHeight="1">
      <c r="A48" s="75">
        <v>44</v>
      </c>
      <c r="B48" s="130"/>
      <c r="C48" s="33" t="s">
        <v>118</v>
      </c>
      <c r="D48" s="64" t="s">
        <v>57</v>
      </c>
      <c r="E48" s="263"/>
      <c r="F48" s="87"/>
      <c r="G48" s="86"/>
      <c r="H48" s="175"/>
      <c r="I48" s="172"/>
      <c r="J48" s="39"/>
      <c r="K48" s="263">
        <v>6</v>
      </c>
      <c r="L48" s="87"/>
      <c r="M48" s="86">
        <v>106</v>
      </c>
      <c r="N48" s="175">
        <v>1</v>
      </c>
      <c r="O48" s="172"/>
      <c r="P48" s="39">
        <v>23</v>
      </c>
      <c r="Q48" s="263">
        <v>1</v>
      </c>
      <c r="R48" s="87"/>
      <c r="S48" s="87">
        <v>25</v>
      </c>
      <c r="T48" s="172"/>
      <c r="U48" s="172"/>
      <c r="V48" s="47"/>
      <c r="W48" s="174">
        <v>1</v>
      </c>
      <c r="X48" s="21"/>
      <c r="Y48" s="21">
        <v>7</v>
      </c>
      <c r="Z48" s="172">
        <v>1</v>
      </c>
      <c r="AA48" s="172"/>
      <c r="AB48" s="39">
        <v>30</v>
      </c>
      <c r="AC48" s="228">
        <v>6</v>
      </c>
      <c r="AD48" s="21">
        <v>2</v>
      </c>
      <c r="AE48" s="21">
        <v>133</v>
      </c>
      <c r="AF48" s="172"/>
      <c r="AG48" s="172"/>
      <c r="AH48" s="47"/>
      <c r="AI48" s="229">
        <v>17</v>
      </c>
      <c r="AJ48" s="84"/>
      <c r="AK48" s="84">
        <v>601</v>
      </c>
      <c r="AL48" s="172">
        <v>1</v>
      </c>
      <c r="AM48" s="172"/>
      <c r="AN48" s="39">
        <v>20</v>
      </c>
      <c r="AO48" s="228">
        <v>7</v>
      </c>
      <c r="AP48" s="21">
        <v>1</v>
      </c>
      <c r="AQ48" s="21">
        <v>91</v>
      </c>
      <c r="AR48" s="172">
        <v>2</v>
      </c>
      <c r="AS48" s="172">
        <v>1</v>
      </c>
      <c r="AT48" s="47">
        <v>106</v>
      </c>
      <c r="AU48" s="230">
        <v>20</v>
      </c>
      <c r="AV48" s="231">
        <v>2</v>
      </c>
      <c r="AW48" s="231">
        <v>722</v>
      </c>
      <c r="AX48" s="172">
        <v>2</v>
      </c>
      <c r="AY48" s="172">
        <v>2</v>
      </c>
      <c r="AZ48" s="39">
        <v>135</v>
      </c>
      <c r="BA48" s="174">
        <v>1</v>
      </c>
      <c r="BB48" s="231">
        <v>0</v>
      </c>
      <c r="BC48" s="232">
        <v>13</v>
      </c>
      <c r="BD48" s="171">
        <v>1</v>
      </c>
      <c r="BE48" s="172"/>
      <c r="BF48" s="172">
        <v>13</v>
      </c>
      <c r="BG48" s="174"/>
      <c r="BH48" s="231"/>
      <c r="BI48" s="232"/>
      <c r="BJ48" s="171"/>
      <c r="BK48" s="172"/>
      <c r="BL48" s="47"/>
      <c r="BM48" s="230"/>
      <c r="BN48" s="231"/>
      <c r="BO48" s="232"/>
      <c r="BP48" s="423"/>
      <c r="BQ48" s="425"/>
      <c r="BR48" s="426"/>
      <c r="BS48" s="230"/>
      <c r="BT48" s="231"/>
      <c r="BU48" s="428"/>
      <c r="BV48" s="429"/>
      <c r="BW48" s="425"/>
      <c r="BX48" s="426"/>
      <c r="BY48" s="281"/>
      <c r="BZ48" s="282"/>
      <c r="CA48" s="283"/>
      <c r="CB48" s="280"/>
      <c r="CC48" s="275"/>
      <c r="CD48" s="276"/>
      <c r="CE48" s="281"/>
      <c r="CF48" s="282"/>
      <c r="CG48" s="283"/>
      <c r="CH48" s="280"/>
      <c r="CI48" s="275"/>
      <c r="CJ48" s="276"/>
      <c r="CK48" s="281"/>
      <c r="CL48" s="282"/>
      <c r="CM48" s="283"/>
      <c r="CN48" s="280"/>
      <c r="CO48" s="275"/>
      <c r="CP48" s="276"/>
      <c r="CQ48" s="202"/>
      <c r="CR48" s="203"/>
      <c r="CS48" s="204"/>
      <c r="CT48" s="170"/>
      <c r="CU48" s="100"/>
      <c r="CV48" s="48"/>
      <c r="CW48" s="202"/>
      <c r="CX48" s="203"/>
      <c r="CY48" s="204"/>
      <c r="CZ48" s="170"/>
      <c r="DA48" s="100"/>
      <c r="DB48" s="48"/>
      <c r="DC48" s="202"/>
      <c r="DD48" s="203"/>
      <c r="DE48" s="204"/>
      <c r="DF48" s="170"/>
      <c r="DG48" s="100"/>
      <c r="DH48" s="48"/>
      <c r="DI48" s="368"/>
      <c r="DJ48" s="369"/>
      <c r="DK48" s="370"/>
      <c r="DL48" s="391"/>
      <c r="DM48" s="392"/>
      <c r="DN48" s="397"/>
      <c r="DO48" s="170"/>
      <c r="DP48" s="100"/>
      <c r="DQ48" s="48"/>
      <c r="DR48" s="394"/>
      <c r="DS48" s="395"/>
      <c r="DT48" s="398"/>
      <c r="DU48" s="258"/>
      <c r="DV48" s="259"/>
      <c r="DW48" s="433"/>
      <c r="DX48" s="442"/>
      <c r="DY48" s="443"/>
      <c r="DZ48" s="447"/>
      <c r="EA48" s="258"/>
      <c r="EB48" s="259"/>
      <c r="EC48" s="433"/>
      <c r="ED48" s="442"/>
      <c r="EE48" s="443"/>
      <c r="EF48" s="447"/>
      <c r="EG48" s="258"/>
      <c r="EH48" s="259"/>
      <c r="EI48" s="260"/>
      <c r="EJ48" s="544"/>
      <c r="EK48" s="443"/>
      <c r="EL48" s="447"/>
      <c r="EM48" s="549"/>
      <c r="EN48" s="550"/>
      <c r="EO48" s="554"/>
      <c r="EP48" s="458">
        <f>E48++H48+K48+N48+Q48+T48+W48+Z48+AC48+AF48+AI48+AL48+AO48+AR48+AU48+AX48+BA48+BD48+BG48+BJ48+BM48+BP48+BS48+BV48+BY48+CB48+CE48+CH48+CK48+CN48+CQ48+CT48+CW48+CZ48+DI48+DC48+DF48+DO48+DR48+DL48+DU48+DX48+EA48+ED48+EG48+EJ48+EM48</f>
        <v>67</v>
      </c>
      <c r="EQ48" s="408">
        <f>F48++I48+L48+O48+R48+U48+X48+AA48+AD48+AG48+AJ48+AM48+AP48+AS48+AV48+AY48+BB48+BE48+BH48+BK48+BN48+BQ48+BT48+BW48+BZ48+CC48+CF48+CI48+CL48+CO48+CR48+CU48+CX48+DA48+DJ48+DD48+DG48+DP48+DS48+DM48+DV48+DY48+EB48+EE48+EH48+EK48+EN48</f>
        <v>8</v>
      </c>
      <c r="ER48" s="408">
        <f>G48++J48+M48+P48+S48+V48+Y48+AB48+AE48+AH48+AK48+AN48+AQ48+AT48+AW48+AZ48+BC48+BF48+BI48+BL48+BO48+BR48+BU48+BX48+CA48+CD48+CG48+CJ48+CM48+CP48+CS48+CV48+CY48+DB48+DK48+DE48+DH48+DQ48+DT48+DN48+DW48+DZ48+EC48+EF48+EI48+EL48+EO48</f>
        <v>2025</v>
      </c>
      <c r="ES48" s="411">
        <f>ER48/EP48</f>
        <v>30.223880597014926</v>
      </c>
      <c r="ET48" s="556">
        <f>H48+N48+T48+Z48+AF48+AL48+AR48+AX48+BD48+BJ48+BP48+BV48+CB48+CH48+CN48+CT48+CZ48+DF48+DO48+DU48+EA48+EG48+EM48</f>
        <v>8</v>
      </c>
      <c r="EU48" s="414">
        <f>I48+O48+U48+AA48+AG48+AM48+AS48+AY48+BE48+BK48+BQ48+BW48+CC48+CI48+CO48+CU48+DA48+DG48+DP48+DV48+EB48+EH48+EN48</f>
        <v>3</v>
      </c>
      <c r="EV48" s="416">
        <f>E48+K48+Q48+W48+AC48+AO48+AU48+BA48+BG48+BM48+BS48+DI48+DR48+DX48+ED48+EJ48</f>
        <v>42</v>
      </c>
      <c r="EW48" s="409">
        <f>F48+L48+R48+X48+AD48+AP48+AV48+BB48+BH48+BN48+BT48+DJ48+DS48+DY48+EE48+EK48</f>
        <v>5</v>
      </c>
      <c r="EX48" s="417">
        <f>G48+M48+S48+Y48+AE48+AQ48+AW48+BC48+BI48+BO48+BU48+DK48+DT48+DZ48+EF48+EL48</f>
        <v>1097</v>
      </c>
      <c r="EY48" s="415">
        <f>BY48+AI48+CE48+CK48+CQ48+CW48+DC48+DL48</f>
        <v>17</v>
      </c>
      <c r="EZ48" s="410">
        <f>BZ48+AJ48+CF48+CL48+CR48+CX48+DD48+DM48</f>
        <v>0</v>
      </c>
      <c r="FA48" s="413">
        <f>CA48+AK48+CG48+CM48+CS48+CY48+DE48+DN48</f>
        <v>601</v>
      </c>
      <c r="FB48" s="226">
        <f>ER48/EQ48</f>
        <v>253.125</v>
      </c>
      <c r="FC48" s="226" t="e">
        <f>FA48/EZ48</f>
        <v>#DIV/0!</v>
      </c>
      <c r="FD48" s="227">
        <f>EQ48/EP48</f>
        <v>0.11940298507462686</v>
      </c>
      <c r="FE48" s="227">
        <f>EZ48/EY48</f>
        <v>0</v>
      </c>
    </row>
    <row r="49" spans="1:161" ht="10.5" customHeight="1">
      <c r="A49" s="119">
        <v>45</v>
      </c>
      <c r="B49" s="130"/>
      <c r="C49" s="33" t="s">
        <v>116</v>
      </c>
      <c r="D49" s="64" t="s">
        <v>35</v>
      </c>
      <c r="E49" s="228">
        <v>22</v>
      </c>
      <c r="F49" s="21">
        <v>1</v>
      </c>
      <c r="G49" s="83">
        <v>1361</v>
      </c>
      <c r="H49" s="175">
        <v>3</v>
      </c>
      <c r="I49" s="172"/>
      <c r="J49" s="39">
        <v>180</v>
      </c>
      <c r="K49" s="228">
        <v>23</v>
      </c>
      <c r="L49" s="21">
        <v>7</v>
      </c>
      <c r="M49" s="83">
        <v>1836</v>
      </c>
      <c r="N49" s="175">
        <v>2</v>
      </c>
      <c r="O49" s="172"/>
      <c r="P49" s="39">
        <v>112</v>
      </c>
      <c r="Q49" s="228">
        <v>14</v>
      </c>
      <c r="R49" s="21">
        <v>1</v>
      </c>
      <c r="S49" s="21">
        <v>1194</v>
      </c>
      <c r="T49" s="172">
        <v>2</v>
      </c>
      <c r="U49" s="172"/>
      <c r="V49" s="47">
        <v>180</v>
      </c>
      <c r="W49" s="174"/>
      <c r="X49" s="21"/>
      <c r="Y49" s="21"/>
      <c r="Z49" s="172"/>
      <c r="AA49" s="172"/>
      <c r="AB49" s="39"/>
      <c r="AC49" s="228"/>
      <c r="AD49" s="21"/>
      <c r="AE49" s="21"/>
      <c r="AF49" s="172"/>
      <c r="AG49" s="172"/>
      <c r="AH49" s="47"/>
      <c r="AI49" s="229"/>
      <c r="AJ49" s="84"/>
      <c r="AK49" s="84"/>
      <c r="AL49" s="172"/>
      <c r="AM49" s="172"/>
      <c r="AN49" s="39"/>
      <c r="AO49" s="228"/>
      <c r="AP49" s="21"/>
      <c r="AQ49" s="21"/>
      <c r="AR49" s="172"/>
      <c r="AS49" s="172"/>
      <c r="AT49" s="47"/>
      <c r="AU49" s="174"/>
      <c r="AV49" s="21"/>
      <c r="AW49" s="21"/>
      <c r="AX49" s="172"/>
      <c r="AY49" s="172"/>
      <c r="AZ49" s="39"/>
      <c r="BA49" s="174"/>
      <c r="BB49" s="21"/>
      <c r="BC49" s="88"/>
      <c r="BD49" s="171"/>
      <c r="BE49" s="172"/>
      <c r="BF49" s="172"/>
      <c r="BG49" s="174"/>
      <c r="BH49" s="21"/>
      <c r="BI49" s="88"/>
      <c r="BJ49" s="171"/>
      <c r="BK49" s="172"/>
      <c r="BL49" s="47"/>
      <c r="BM49" s="174"/>
      <c r="BN49" s="21"/>
      <c r="BO49" s="88"/>
      <c r="BP49" s="171"/>
      <c r="BQ49" s="172"/>
      <c r="BR49" s="47"/>
      <c r="BS49" s="174"/>
      <c r="BT49" s="21"/>
      <c r="BU49" s="83"/>
      <c r="BV49" s="175"/>
      <c r="BW49" s="172"/>
      <c r="BX49" s="47"/>
      <c r="BY49" s="202"/>
      <c r="BZ49" s="203"/>
      <c r="CA49" s="204"/>
      <c r="CB49" s="170"/>
      <c r="CC49" s="100"/>
      <c r="CD49" s="48"/>
      <c r="CE49" s="202"/>
      <c r="CF49" s="203"/>
      <c r="CG49" s="204"/>
      <c r="CH49" s="170"/>
      <c r="CI49" s="100"/>
      <c r="CJ49" s="48"/>
      <c r="CK49" s="202"/>
      <c r="CL49" s="203"/>
      <c r="CM49" s="204"/>
      <c r="CN49" s="170"/>
      <c r="CO49" s="100"/>
      <c r="CP49" s="48"/>
      <c r="CQ49" s="202"/>
      <c r="CR49" s="203"/>
      <c r="CS49" s="204"/>
      <c r="CT49" s="170"/>
      <c r="CU49" s="100"/>
      <c r="CV49" s="48"/>
      <c r="CW49" s="202"/>
      <c r="CX49" s="203"/>
      <c r="CY49" s="204"/>
      <c r="CZ49" s="170"/>
      <c r="DA49" s="100"/>
      <c r="DB49" s="48"/>
      <c r="DC49" s="202"/>
      <c r="DD49" s="203"/>
      <c r="DE49" s="204"/>
      <c r="DF49" s="170"/>
      <c r="DG49" s="100"/>
      <c r="DH49" s="48"/>
      <c r="DI49" s="368"/>
      <c r="DJ49" s="369"/>
      <c r="DK49" s="370"/>
      <c r="DL49" s="391"/>
      <c r="DM49" s="392"/>
      <c r="DN49" s="397"/>
      <c r="DO49" s="170"/>
      <c r="DP49" s="100"/>
      <c r="DQ49" s="48"/>
      <c r="DR49" s="394"/>
      <c r="DS49" s="395"/>
      <c r="DT49" s="398"/>
      <c r="DU49" s="258"/>
      <c r="DV49" s="259"/>
      <c r="DW49" s="433"/>
      <c r="DX49" s="442"/>
      <c r="DY49" s="443"/>
      <c r="DZ49" s="447"/>
      <c r="EA49" s="258"/>
      <c r="EB49" s="259"/>
      <c r="EC49" s="433"/>
      <c r="ED49" s="442"/>
      <c r="EE49" s="443"/>
      <c r="EF49" s="447"/>
      <c r="EG49" s="258"/>
      <c r="EH49" s="259"/>
      <c r="EI49" s="260"/>
      <c r="EJ49" s="544"/>
      <c r="EK49" s="443"/>
      <c r="EL49" s="447"/>
      <c r="EM49" s="549"/>
      <c r="EN49" s="550"/>
      <c r="EO49" s="554"/>
      <c r="EP49" s="458">
        <f>E49++H49+K49+N49+Q49+T49+W49+Z49+AC49+AF49+AI49+AL49+AO49+AR49+AU49+AX49+BA49+BD49+BG49+BJ49+BM49+BP49+BS49+BV49+BY49+CB49+CE49+CH49+CK49+CN49+CQ49+CT49+CW49+CZ49+DI49+DC49+DF49+DO49+DR49+DL49+DU49+DX49+EA49+ED49+EG49+EJ49+EM49</f>
        <v>66</v>
      </c>
      <c r="EQ49" s="408">
        <f>F49++I49+L49+O49+R49+U49+X49+AA49+AD49+AG49+AJ49+AM49+AP49+AS49+AV49+AY49+BB49+BE49+BH49+BK49+BN49+BQ49+BT49+BW49+BZ49+CC49+CF49+CI49+CL49+CO49+CR49+CU49+CX49+DA49+DJ49+DD49+DG49+DP49+DS49+DM49+DV49+DY49+EB49+EE49+EH49+EK49+EN49</f>
        <v>9</v>
      </c>
      <c r="ER49" s="408">
        <f>G49++J49+M49+P49+S49+V49+Y49+AB49+AE49+AH49+AK49+AN49+AQ49+AT49+AW49+AZ49+BC49+BF49+BI49+BL49+BO49+BR49+BU49+BX49+CA49+CD49+CG49+CJ49+CM49+CP49+CS49+CV49+CY49+DB49+DK49+DE49+DH49+DQ49+DT49+DN49+DW49+DZ49+EC49+EF49+EI49+EL49+EO49</f>
        <v>4863</v>
      </c>
      <c r="ES49" s="411">
        <f>ER49/EP49</f>
        <v>73.68181818181819</v>
      </c>
      <c r="ET49" s="556">
        <f>H49+N49+T49+Z49+AF49+AL49+AR49+AX49+BD49+BJ49+BP49+BV49+CB49+CH49+CN49+CT49+CZ49+DF49+DO49+DU49+EA49+EG49+EM49</f>
        <v>7</v>
      </c>
      <c r="EU49" s="414">
        <f>I49+O49+U49+AA49+AG49+AM49+AS49+AY49+BE49+BK49+BQ49+BW49+CC49+CI49+CO49+CU49+DA49+DG49+DP49+DV49+EB49+EH49+EN49</f>
        <v>0</v>
      </c>
      <c r="EV49" s="416">
        <f>E49+K49+Q49+W49+AC49+AO49+AU49+BA49+BG49+BM49+BS49+DI49+DR49+DX49+ED49+EJ49</f>
        <v>59</v>
      </c>
      <c r="EW49" s="409">
        <f>F49+L49+R49+X49+AD49+AP49+AV49+BB49+BH49+BN49+BT49+DJ49+DS49+DY49+EE49+EK49</f>
        <v>9</v>
      </c>
      <c r="EX49" s="417">
        <f>G49+M49+S49+Y49+AE49+AQ49+AW49+BC49+BI49+BO49+BU49+DK49+DT49+DZ49+EF49+EL49</f>
        <v>4391</v>
      </c>
      <c r="EY49" s="415">
        <f>BY49+AI49+CE49+CK49+CQ49+CW49+DC49+DL49</f>
        <v>0</v>
      </c>
      <c r="EZ49" s="410">
        <f>BZ49+AJ49+CF49+CL49+CR49+CX49+DD49+DM49</f>
        <v>0</v>
      </c>
      <c r="FA49" s="413">
        <f>CA49+AK49+CG49+CM49+CS49+CY49+DE49+DN49</f>
        <v>0</v>
      </c>
      <c r="FB49" s="226">
        <f>ER49/EQ49</f>
        <v>540.3333333333334</v>
      </c>
      <c r="FC49" s="226" t="e">
        <f>FA49/EZ49</f>
        <v>#DIV/0!</v>
      </c>
      <c r="FD49" s="227">
        <f>EQ49/EP49</f>
        <v>0.13636363636363635</v>
      </c>
      <c r="FE49" s="227" t="e">
        <f>EZ49/EY49</f>
        <v>#DIV/0!</v>
      </c>
    </row>
    <row r="50" spans="1:161" ht="10.5" customHeight="1">
      <c r="A50" s="75">
        <v>46</v>
      </c>
      <c r="B50" s="130"/>
      <c r="C50" s="33" t="s">
        <v>116</v>
      </c>
      <c r="D50" s="64" t="s">
        <v>261</v>
      </c>
      <c r="E50" s="263"/>
      <c r="F50" s="87"/>
      <c r="G50" s="86"/>
      <c r="H50" s="175"/>
      <c r="I50" s="172"/>
      <c r="J50" s="39"/>
      <c r="K50" s="263"/>
      <c r="L50" s="87"/>
      <c r="M50" s="86"/>
      <c r="N50" s="175"/>
      <c r="O50" s="172"/>
      <c r="P50" s="39"/>
      <c r="Q50" s="228"/>
      <c r="R50" s="21"/>
      <c r="S50" s="21"/>
      <c r="T50" s="172"/>
      <c r="U50" s="172"/>
      <c r="V50" s="47"/>
      <c r="W50" s="174"/>
      <c r="X50" s="21"/>
      <c r="Y50" s="21"/>
      <c r="Z50" s="172"/>
      <c r="AA50" s="172"/>
      <c r="AB50" s="39"/>
      <c r="AC50" s="228"/>
      <c r="AD50" s="21"/>
      <c r="AE50" s="21"/>
      <c r="AF50" s="172"/>
      <c r="AG50" s="172"/>
      <c r="AH50" s="47"/>
      <c r="AI50" s="348"/>
      <c r="AJ50" s="84"/>
      <c r="AK50" s="84"/>
      <c r="AL50" s="172"/>
      <c r="AM50" s="172"/>
      <c r="AN50" s="39"/>
      <c r="AO50" s="228"/>
      <c r="AP50" s="21"/>
      <c r="AQ50" s="21"/>
      <c r="AR50" s="172"/>
      <c r="AS50" s="172"/>
      <c r="AT50" s="47"/>
      <c r="AU50" s="174"/>
      <c r="AV50" s="21"/>
      <c r="AW50" s="21"/>
      <c r="AX50" s="172"/>
      <c r="AY50" s="172"/>
      <c r="AZ50" s="39"/>
      <c r="BA50" s="174"/>
      <c r="BB50" s="21"/>
      <c r="BC50" s="88"/>
      <c r="BD50" s="171"/>
      <c r="BE50" s="172"/>
      <c r="BF50" s="172"/>
      <c r="BG50" s="174"/>
      <c r="BH50" s="21"/>
      <c r="BI50" s="88"/>
      <c r="BJ50" s="171"/>
      <c r="BK50" s="172"/>
      <c r="BL50" s="47"/>
      <c r="BM50" s="174"/>
      <c r="BN50" s="21"/>
      <c r="BO50" s="88"/>
      <c r="BP50" s="171"/>
      <c r="BQ50" s="172"/>
      <c r="BR50" s="47"/>
      <c r="BS50" s="174"/>
      <c r="BT50" s="21"/>
      <c r="BU50" s="83"/>
      <c r="BV50" s="175"/>
      <c r="BW50" s="172"/>
      <c r="BX50" s="47"/>
      <c r="BY50" s="202"/>
      <c r="BZ50" s="203"/>
      <c r="CA50" s="204"/>
      <c r="CB50" s="170"/>
      <c r="CC50" s="100"/>
      <c r="CD50" s="48"/>
      <c r="CE50" s="206">
        <f>'2013 - 2014 '!BY19</f>
        <v>26</v>
      </c>
      <c r="CF50" s="207">
        <f>'2013 - 2014 '!BZ19</f>
        <v>2</v>
      </c>
      <c r="CG50" s="208">
        <f>'2013 - 2014 '!CA19</f>
        <v>1992</v>
      </c>
      <c r="CH50" s="196">
        <f>'2013 - 2014 '!N19</f>
        <v>6</v>
      </c>
      <c r="CI50" s="197">
        <f>'2013 - 2014 '!O19</f>
        <v>0</v>
      </c>
      <c r="CJ50" s="198">
        <f>'2013 - 2014 '!P19</f>
        <v>511</v>
      </c>
      <c r="CK50" s="206">
        <v>19</v>
      </c>
      <c r="CL50" s="207">
        <v>1</v>
      </c>
      <c r="CM50" s="208">
        <v>1660</v>
      </c>
      <c r="CN50" s="196">
        <v>1</v>
      </c>
      <c r="CO50" s="197">
        <v>0</v>
      </c>
      <c r="CP50" s="198">
        <v>90</v>
      </c>
      <c r="CQ50" s="206">
        <v>11</v>
      </c>
      <c r="CR50" s="207">
        <v>0</v>
      </c>
      <c r="CS50" s="208">
        <v>865</v>
      </c>
      <c r="CT50" s="196">
        <v>2</v>
      </c>
      <c r="CU50" s="197">
        <v>0</v>
      </c>
      <c r="CV50" s="198">
        <v>154</v>
      </c>
      <c r="CW50" s="206"/>
      <c r="CX50" s="207"/>
      <c r="CY50" s="208"/>
      <c r="CZ50" s="196"/>
      <c r="DA50" s="197"/>
      <c r="DB50" s="198"/>
      <c r="DC50" s="206"/>
      <c r="DD50" s="207"/>
      <c r="DE50" s="208"/>
      <c r="DF50" s="196"/>
      <c r="DG50" s="197"/>
      <c r="DH50" s="198"/>
      <c r="DI50" s="371"/>
      <c r="DJ50" s="372"/>
      <c r="DK50" s="373"/>
      <c r="DL50" s="391"/>
      <c r="DM50" s="392"/>
      <c r="DN50" s="397"/>
      <c r="DO50" s="196"/>
      <c r="DP50" s="197"/>
      <c r="DQ50" s="198"/>
      <c r="DR50" s="394"/>
      <c r="DS50" s="395"/>
      <c r="DT50" s="398"/>
      <c r="DU50" s="258"/>
      <c r="DV50" s="259"/>
      <c r="DW50" s="433"/>
      <c r="DX50" s="442"/>
      <c r="DY50" s="443"/>
      <c r="DZ50" s="447"/>
      <c r="EA50" s="258"/>
      <c r="EB50" s="259"/>
      <c r="EC50" s="433"/>
      <c r="ED50" s="442"/>
      <c r="EE50" s="443"/>
      <c r="EF50" s="447"/>
      <c r="EG50" s="258"/>
      <c r="EH50" s="259"/>
      <c r="EI50" s="260"/>
      <c r="EJ50" s="544"/>
      <c r="EK50" s="443"/>
      <c r="EL50" s="447"/>
      <c r="EM50" s="549"/>
      <c r="EN50" s="550"/>
      <c r="EO50" s="554"/>
      <c r="EP50" s="458">
        <f>E50++H50+K50+N50+Q50+T50+W50+Z50+AC50+AF50+AI50+AL50+AO50+AR50+AU50+AX50+BA50+BD50+BG50+BJ50+BM50+BP50+BS50+BV50+BY50+CB50+CE50+CH50+CK50+CN50+CQ50+CT50+CW50+CZ50+DI50+DC50+DF50+DO50+DR50+DL50+DU50+DX50+EA50+ED50+EG50+EJ50+EM50</f>
        <v>65</v>
      </c>
      <c r="EQ50" s="408">
        <f>F50++I50+L50+O50+R50+U50+X50+AA50+AD50+AG50+AJ50+AM50+AP50+AS50+AV50+AY50+BB50+BE50+BH50+BK50+BN50+BQ50+BT50+BW50+BZ50+CC50+CF50+CI50+CL50+CO50+CR50+CU50+CX50+DA50+DJ50+DD50+DG50+DP50+DS50+DM50+DV50+DY50+EB50+EE50+EH50+EK50+EN50</f>
        <v>3</v>
      </c>
      <c r="ER50" s="408">
        <f>G50++J50+M50+P50+S50+V50+Y50+AB50+AE50+AH50+AK50+AN50+AQ50+AT50+AW50+AZ50+BC50+BF50+BI50+BL50+BO50+BR50+BU50+BX50+CA50+CD50+CG50+CJ50+CM50+CP50+CS50+CV50+CY50+DB50+DK50+DE50+DH50+DQ50+DT50+DN50+DW50+DZ50+EC50+EF50+EI50+EL50+EO50</f>
        <v>5272</v>
      </c>
      <c r="ES50" s="411">
        <f>ER50/EP50</f>
        <v>81.1076923076923</v>
      </c>
      <c r="ET50" s="556">
        <f>H50+N50+T50+Z50+AF50+AL50+AR50+AX50+BD50+BJ50+BP50+BV50+CB50+CH50+CN50+CT50+CZ50+DF50+DO50+DU50+EA50+EG50+EM50</f>
        <v>9</v>
      </c>
      <c r="EU50" s="414">
        <f>I50+O50+U50+AA50+AG50+AM50+AS50+AY50+BE50+BK50+BQ50+BW50+CC50+CI50+CO50+CU50+DA50+DG50+DP50+DV50+EB50+EH50+EN50</f>
        <v>0</v>
      </c>
      <c r="EV50" s="416">
        <f>E50+K50+Q50+W50+AC50+AO50+AU50+BA50+BG50+BM50+BS50+DI50+DR50+DX50+ED50+EJ50</f>
        <v>0</v>
      </c>
      <c r="EW50" s="409">
        <f>F50+L50+R50+X50+AD50+AP50+AV50+BB50+BH50+BN50+BT50+DJ50+DS50+DY50+EE50+EK50</f>
        <v>0</v>
      </c>
      <c r="EX50" s="417">
        <f>G50+M50+S50+Y50+AE50+AQ50+AW50+BC50+BI50+BO50+BU50+DK50+DT50+DZ50+EF50+EL50</f>
        <v>0</v>
      </c>
      <c r="EY50" s="415">
        <f>BY50+AI50+CE50+CK50+CQ50+CW50+DC50+DL50</f>
        <v>56</v>
      </c>
      <c r="EZ50" s="410">
        <f>BZ50+AJ50+CF50+CL50+CR50+CX50+DD50+DM50</f>
        <v>3</v>
      </c>
      <c r="FA50" s="413">
        <f>CA50+AK50+CG50+CM50+CS50+CY50+DE50+DN50</f>
        <v>4517</v>
      </c>
      <c r="FB50" s="226">
        <f>ER50/EQ50</f>
        <v>1757.3333333333333</v>
      </c>
      <c r="FC50" s="226">
        <f>FA50/EZ50</f>
        <v>1505.6666666666667</v>
      </c>
      <c r="FD50" s="227">
        <f>EQ50/EP50</f>
        <v>0.046153846153846156</v>
      </c>
      <c r="FE50" s="227">
        <f>EZ50/EY50</f>
        <v>0.05357142857142857</v>
      </c>
    </row>
    <row r="51" spans="1:161" ht="10.5" customHeight="1">
      <c r="A51" s="119">
        <v>47</v>
      </c>
      <c r="B51" s="129"/>
      <c r="C51" s="85" t="s">
        <v>117</v>
      </c>
      <c r="D51" s="418" t="s">
        <v>280</v>
      </c>
      <c r="E51" s="263"/>
      <c r="F51" s="87"/>
      <c r="G51" s="86"/>
      <c r="H51" s="175"/>
      <c r="I51" s="172"/>
      <c r="J51" s="39"/>
      <c r="K51" s="263"/>
      <c r="L51" s="87"/>
      <c r="M51" s="86"/>
      <c r="N51" s="175"/>
      <c r="O51" s="172"/>
      <c r="P51" s="39"/>
      <c r="Q51" s="263"/>
      <c r="R51" s="87"/>
      <c r="S51" s="87"/>
      <c r="T51" s="172"/>
      <c r="U51" s="172"/>
      <c r="V51" s="47"/>
      <c r="W51" s="174"/>
      <c r="X51" s="21"/>
      <c r="Y51" s="21"/>
      <c r="Z51" s="172"/>
      <c r="AA51" s="172"/>
      <c r="AB51" s="39"/>
      <c r="AC51" s="228"/>
      <c r="AD51" s="21"/>
      <c r="AE51" s="21"/>
      <c r="AF51" s="172"/>
      <c r="AG51" s="172"/>
      <c r="AH51" s="47"/>
      <c r="AI51" s="348"/>
      <c r="AJ51" s="84"/>
      <c r="AK51" s="84"/>
      <c r="AL51" s="172"/>
      <c r="AM51" s="172"/>
      <c r="AN51" s="39"/>
      <c r="AO51" s="228"/>
      <c r="AP51" s="21"/>
      <c r="AQ51" s="21"/>
      <c r="AR51" s="172"/>
      <c r="AS51" s="172"/>
      <c r="AT51" s="47"/>
      <c r="AU51" s="174"/>
      <c r="AV51" s="21"/>
      <c r="AW51" s="21"/>
      <c r="AX51" s="172"/>
      <c r="AY51" s="172"/>
      <c r="AZ51" s="39"/>
      <c r="BA51" s="174"/>
      <c r="BB51" s="21"/>
      <c r="BC51" s="88"/>
      <c r="BD51" s="171"/>
      <c r="BE51" s="172"/>
      <c r="BF51" s="172"/>
      <c r="BG51" s="174"/>
      <c r="BH51" s="21"/>
      <c r="BI51" s="88"/>
      <c r="BJ51" s="171"/>
      <c r="BK51" s="172"/>
      <c r="BL51" s="47"/>
      <c r="BM51" s="174"/>
      <c r="BN51" s="21"/>
      <c r="BO51" s="88"/>
      <c r="BP51" s="171"/>
      <c r="BQ51" s="172"/>
      <c r="BR51" s="47"/>
      <c r="BS51" s="249"/>
      <c r="BT51" s="250"/>
      <c r="BU51" s="251"/>
      <c r="BV51" s="252"/>
      <c r="BW51" s="253"/>
      <c r="BX51" s="254"/>
      <c r="BY51" s="255"/>
      <c r="BZ51" s="256"/>
      <c r="CA51" s="257"/>
      <c r="CB51" s="258"/>
      <c r="CC51" s="259"/>
      <c r="CD51" s="260"/>
      <c r="CE51" s="206">
        <f>'2013 - 2014 '!BY35</f>
        <v>9</v>
      </c>
      <c r="CF51" s="207">
        <f>'2013 - 2014 '!BZ35</f>
        <v>0</v>
      </c>
      <c r="CG51" s="208">
        <f>'2013 - 2014 '!CA35</f>
        <v>463</v>
      </c>
      <c r="CH51" s="196">
        <f>'2013 - 2014 '!N35</f>
        <v>2</v>
      </c>
      <c r="CI51" s="197">
        <f>'2013 - 2014 '!O35</f>
        <v>0</v>
      </c>
      <c r="CJ51" s="198">
        <f>'2013 - 2014 '!P35</f>
        <v>176</v>
      </c>
      <c r="CK51" s="206">
        <v>25</v>
      </c>
      <c r="CL51" s="207">
        <v>3</v>
      </c>
      <c r="CM51" s="208">
        <v>1929</v>
      </c>
      <c r="CN51" s="196">
        <v>1</v>
      </c>
      <c r="CO51" s="197">
        <v>0</v>
      </c>
      <c r="CP51" s="198">
        <v>34</v>
      </c>
      <c r="CQ51" s="206">
        <v>25</v>
      </c>
      <c r="CR51" s="207">
        <v>0</v>
      </c>
      <c r="CS51" s="208">
        <v>1706</v>
      </c>
      <c r="CT51" s="196">
        <v>3</v>
      </c>
      <c r="CU51" s="197">
        <v>0</v>
      </c>
      <c r="CV51" s="198">
        <v>244</v>
      </c>
      <c r="CW51" s="206"/>
      <c r="CX51" s="207"/>
      <c r="CY51" s="208"/>
      <c r="CZ51" s="196"/>
      <c r="DA51" s="197"/>
      <c r="DB51" s="198"/>
      <c r="DC51" s="206"/>
      <c r="DD51" s="207"/>
      <c r="DE51" s="208"/>
      <c r="DF51" s="196"/>
      <c r="DG51" s="197"/>
      <c r="DH51" s="198"/>
      <c r="DI51" s="371"/>
      <c r="DJ51" s="372"/>
      <c r="DK51" s="373"/>
      <c r="DL51" s="391"/>
      <c r="DM51" s="392"/>
      <c r="DN51" s="397"/>
      <c r="DO51" s="196"/>
      <c r="DP51" s="197"/>
      <c r="DQ51" s="198"/>
      <c r="DR51" s="394"/>
      <c r="DS51" s="395"/>
      <c r="DT51" s="398"/>
      <c r="DU51" s="258"/>
      <c r="DV51" s="259"/>
      <c r="DW51" s="433"/>
      <c r="DX51" s="442"/>
      <c r="DY51" s="443"/>
      <c r="DZ51" s="447"/>
      <c r="EA51" s="258"/>
      <c r="EB51" s="259"/>
      <c r="EC51" s="433"/>
      <c r="ED51" s="442"/>
      <c r="EE51" s="443"/>
      <c r="EF51" s="447"/>
      <c r="EG51" s="258"/>
      <c r="EH51" s="259"/>
      <c r="EI51" s="260"/>
      <c r="EJ51" s="544"/>
      <c r="EK51" s="443"/>
      <c r="EL51" s="447"/>
      <c r="EM51" s="549"/>
      <c r="EN51" s="550"/>
      <c r="EO51" s="554"/>
      <c r="EP51" s="458">
        <f>E51++H51+K51+N51+Q51+T51+W51+Z51+AC51+AF51+AI51+AL51+AO51+AR51+AU51+AX51+BA51+BD51+BG51+BJ51+BM51+BP51+BS51+BV51+BY51+CB51+CE51+CH51+CK51+CN51+CQ51+CT51+CW51+CZ51+DI51+DC51+DF51+DO51+DR51+DL51+DU51+DX51+EA51+ED51+EG51+EJ51+EM51</f>
        <v>65</v>
      </c>
      <c r="EQ51" s="408">
        <f>F51++I51+L51+O51+R51+U51+X51+AA51+AD51+AG51+AJ51+AM51+AP51+AS51+AV51+AY51+BB51+BE51+BH51+BK51+BN51+BQ51+BT51+BW51+BZ51+CC51+CF51+CI51+CL51+CO51+CR51+CU51+CX51+DA51+DJ51+DD51+DG51+DP51+DS51+DM51+DV51+DY51+EB51+EE51+EH51+EK51+EN51</f>
        <v>3</v>
      </c>
      <c r="ER51" s="408">
        <f>G51++J51+M51+P51+S51+V51+Y51+AB51+AE51+AH51+AK51+AN51+AQ51+AT51+AW51+AZ51+BC51+BF51+BI51+BL51+BO51+BR51+BU51+BX51+CA51+CD51+CG51+CJ51+CM51+CP51+CS51+CV51+CY51+DB51+DK51+DE51+DH51+DQ51+DT51+DN51+DW51+DZ51+EC51+EF51+EI51+EL51+EO51</f>
        <v>4552</v>
      </c>
      <c r="ES51" s="411">
        <f>ER51/EP51</f>
        <v>70.03076923076924</v>
      </c>
      <c r="ET51" s="556">
        <f>H51+N51+T51+Z51+AF51+AL51+AR51+AX51+BD51+BJ51+BP51+BV51+CB51+CH51+CN51+CT51+CZ51+DF51+DO51+DU51+EA51+EG51+EM51</f>
        <v>6</v>
      </c>
      <c r="EU51" s="414">
        <f>I51+O51+U51+AA51+AG51+AM51+AS51+AY51+BE51+BK51+BQ51+BW51+CC51+CI51+CO51+CU51+DA51+DG51+DP51+DV51+EB51+EH51+EN51</f>
        <v>0</v>
      </c>
      <c r="EV51" s="416">
        <f>E51+K51+Q51+W51+AC51+AO51+AU51+BA51+BG51+BM51+BS51+DI51+DR51+DX51+ED51+EJ51</f>
        <v>0</v>
      </c>
      <c r="EW51" s="409">
        <f>F51+L51+R51+X51+AD51+AP51+AV51+BB51+BH51+BN51+BT51+DJ51+DS51+DY51+EE51+EK51</f>
        <v>0</v>
      </c>
      <c r="EX51" s="417">
        <f>G51+M51+S51+Y51+AE51+AQ51+AW51+BC51+BI51+BO51+BU51+DK51+DT51+DZ51+EF51+EL51</f>
        <v>0</v>
      </c>
      <c r="EY51" s="415">
        <f>BY51+AI51+CE51+CK51+CQ51+CW51+DC51+DL51</f>
        <v>59</v>
      </c>
      <c r="EZ51" s="410">
        <f>BZ51+AJ51+CF51+CL51+CR51+CX51+DD51+DM51</f>
        <v>3</v>
      </c>
      <c r="FA51" s="413">
        <f>CA51+AK51+CG51+CM51+CS51+CY51+DE51+DN51</f>
        <v>4098</v>
      </c>
      <c r="FB51" s="226">
        <f>ER51/EQ51</f>
        <v>1517.3333333333333</v>
      </c>
      <c r="FC51" s="226">
        <f>FA51/EZ51</f>
        <v>1366</v>
      </c>
      <c r="FD51" s="227">
        <f>EQ51/EP51</f>
        <v>0.046153846153846156</v>
      </c>
      <c r="FE51" s="227">
        <f>EZ51/EY51</f>
        <v>0.05084745762711865</v>
      </c>
    </row>
    <row r="52" spans="1:161" ht="10.5" customHeight="1">
      <c r="A52" s="75">
        <v>48</v>
      </c>
      <c r="B52" s="129"/>
      <c r="C52" s="85" t="s">
        <v>118</v>
      </c>
      <c r="D52" s="418" t="s">
        <v>262</v>
      </c>
      <c r="E52" s="263"/>
      <c r="F52" s="87"/>
      <c r="G52" s="86"/>
      <c r="H52" s="175"/>
      <c r="I52" s="172"/>
      <c r="J52" s="39"/>
      <c r="K52" s="263"/>
      <c r="L52" s="87"/>
      <c r="M52" s="86"/>
      <c r="N52" s="175"/>
      <c r="O52" s="172"/>
      <c r="P52" s="39"/>
      <c r="Q52" s="228"/>
      <c r="R52" s="21"/>
      <c r="S52" s="21"/>
      <c r="T52" s="172"/>
      <c r="U52" s="172"/>
      <c r="V52" s="47"/>
      <c r="W52" s="174"/>
      <c r="X52" s="21"/>
      <c r="Y52" s="21"/>
      <c r="Z52" s="172"/>
      <c r="AA52" s="172"/>
      <c r="AB52" s="39"/>
      <c r="AC52" s="228"/>
      <c r="AD52" s="21"/>
      <c r="AE52" s="21"/>
      <c r="AF52" s="172"/>
      <c r="AG52" s="172"/>
      <c r="AH52" s="47"/>
      <c r="AI52" s="229"/>
      <c r="AJ52" s="84"/>
      <c r="AK52" s="84"/>
      <c r="AL52" s="172"/>
      <c r="AM52" s="172"/>
      <c r="AN52" s="39"/>
      <c r="AO52" s="228"/>
      <c r="AP52" s="21"/>
      <c r="AQ52" s="21"/>
      <c r="AR52" s="172"/>
      <c r="AS52" s="172"/>
      <c r="AT52" s="47"/>
      <c r="AU52" s="174"/>
      <c r="AV52" s="21"/>
      <c r="AW52" s="21"/>
      <c r="AX52" s="172"/>
      <c r="AY52" s="172"/>
      <c r="AZ52" s="39"/>
      <c r="BA52" s="174"/>
      <c r="BB52" s="21"/>
      <c r="BC52" s="88"/>
      <c r="BD52" s="171"/>
      <c r="BE52" s="172"/>
      <c r="BF52" s="172"/>
      <c r="BG52" s="174"/>
      <c r="BH52" s="21"/>
      <c r="BI52" s="88"/>
      <c r="BJ52" s="171"/>
      <c r="BK52" s="172"/>
      <c r="BL52" s="47"/>
      <c r="BM52" s="174"/>
      <c r="BN52" s="21"/>
      <c r="BO52" s="88"/>
      <c r="BP52" s="171"/>
      <c r="BQ52" s="172"/>
      <c r="BR52" s="47"/>
      <c r="BS52" s="174"/>
      <c r="BT52" s="21"/>
      <c r="BU52" s="83"/>
      <c r="BV52" s="175"/>
      <c r="BW52" s="172"/>
      <c r="BX52" s="47"/>
      <c r="BY52" s="202"/>
      <c r="BZ52" s="203"/>
      <c r="CA52" s="204"/>
      <c r="CB52" s="170"/>
      <c r="CC52" s="100"/>
      <c r="CD52" s="48"/>
      <c r="CE52" s="206">
        <f>'2013 - 2014 '!BY15</f>
        <v>29</v>
      </c>
      <c r="CF52" s="207">
        <f>'2013 - 2014 '!BZ15</f>
        <v>13</v>
      </c>
      <c r="CG52" s="208">
        <f>'2013 - 2014 '!CA15</f>
        <v>2347</v>
      </c>
      <c r="CH52" s="196">
        <f>'2013 - 2014 '!N15</f>
        <v>5</v>
      </c>
      <c r="CI52" s="197">
        <f>'2013 - 2014 '!O15</f>
        <v>4</v>
      </c>
      <c r="CJ52" s="198">
        <f>'2013 - 2014 '!P15</f>
        <v>281</v>
      </c>
      <c r="CK52" s="206">
        <v>28</v>
      </c>
      <c r="CL52" s="207">
        <v>4</v>
      </c>
      <c r="CM52" s="208">
        <v>1899</v>
      </c>
      <c r="CN52" s="196">
        <v>1</v>
      </c>
      <c r="CO52" s="197">
        <v>1</v>
      </c>
      <c r="CP52" s="198">
        <v>90</v>
      </c>
      <c r="CQ52" s="206"/>
      <c r="CR52" s="207"/>
      <c r="CS52" s="208"/>
      <c r="CT52" s="196"/>
      <c r="CU52" s="197"/>
      <c r="CV52" s="198"/>
      <c r="CW52" s="206">
        <v>1</v>
      </c>
      <c r="CX52" s="207">
        <v>0</v>
      </c>
      <c r="CY52" s="208">
        <v>14</v>
      </c>
      <c r="CZ52" s="196"/>
      <c r="DA52" s="197"/>
      <c r="DB52" s="198"/>
      <c r="DC52" s="206"/>
      <c r="DD52" s="207"/>
      <c r="DE52" s="208"/>
      <c r="DF52" s="196"/>
      <c r="DG52" s="197"/>
      <c r="DH52" s="198"/>
      <c r="DI52" s="371"/>
      <c r="DJ52" s="372"/>
      <c r="DK52" s="373"/>
      <c r="DL52" s="391"/>
      <c r="DM52" s="392"/>
      <c r="DN52" s="397"/>
      <c r="DO52" s="196"/>
      <c r="DP52" s="197"/>
      <c r="DQ52" s="198"/>
      <c r="DR52" s="394"/>
      <c r="DS52" s="395"/>
      <c r="DT52" s="398"/>
      <c r="DU52" s="258"/>
      <c r="DV52" s="259"/>
      <c r="DW52" s="433"/>
      <c r="DX52" s="442"/>
      <c r="DY52" s="443"/>
      <c r="DZ52" s="447"/>
      <c r="EA52" s="258"/>
      <c r="EB52" s="259"/>
      <c r="EC52" s="433"/>
      <c r="ED52" s="442"/>
      <c r="EE52" s="443"/>
      <c r="EF52" s="447"/>
      <c r="EG52" s="258"/>
      <c r="EH52" s="259"/>
      <c r="EI52" s="260"/>
      <c r="EJ52" s="544"/>
      <c r="EK52" s="443"/>
      <c r="EL52" s="447"/>
      <c r="EM52" s="549"/>
      <c r="EN52" s="550"/>
      <c r="EO52" s="554"/>
      <c r="EP52" s="458">
        <f>E52++H52+K52+N52+Q52+T52+W52+Z52+AC52+AF52+AI52+AL52+AO52+AR52+AU52+AX52+BA52+BD52+BG52+BJ52+BM52+BP52+BS52+BV52+BY52+CB52+CE52+CH52+CK52+CN52+CQ52+CT52+CW52+CZ52+DI52+DC52+DF52+DO52+DR52+DL52+DU52+DX52+EA52+ED52+EG52+EJ52+EM52</f>
        <v>64</v>
      </c>
      <c r="EQ52" s="408">
        <f>F52++I52+L52+O52+R52+U52+X52+AA52+AD52+AG52+AJ52+AM52+AP52+AS52+AV52+AY52+BB52+BE52+BH52+BK52+BN52+BQ52+BT52+BW52+BZ52+CC52+CF52+CI52+CL52+CO52+CR52+CU52+CX52+DA52+DJ52+DD52+DG52+DP52+DS52+DM52+DV52+DY52+EB52+EE52+EH52+EK52+EN52</f>
        <v>22</v>
      </c>
      <c r="ER52" s="408">
        <f>G52++J52+M52+P52+S52+V52+Y52+AB52+AE52+AH52+AK52+AN52+AQ52+AT52+AW52+AZ52+BC52+BF52+BI52+BL52+BO52+BR52+BU52+BX52+CA52+CD52+CG52+CJ52+CM52+CP52+CS52+CV52+CY52+DB52+DK52+DE52+DH52+DQ52+DT52+DN52+DW52+DZ52+EC52+EF52+EI52+EL52+EO52</f>
        <v>4631</v>
      </c>
      <c r="ES52" s="411">
        <f>ER52/EP52</f>
        <v>72.359375</v>
      </c>
      <c r="ET52" s="556">
        <f>H52+N52+T52+Z52+AF52+AL52+AR52+AX52+BD52+BJ52+BP52+BV52+CB52+CH52+CN52+CT52+CZ52+DF52+DO52+DU52+EA52+EG52+EM52</f>
        <v>6</v>
      </c>
      <c r="EU52" s="414">
        <f>I52+O52+U52+AA52+AG52+AM52+AS52+AY52+BE52+BK52+BQ52+BW52+CC52+CI52+CO52+CU52+DA52+DG52+DP52+DV52+EB52+EH52+EN52</f>
        <v>5</v>
      </c>
      <c r="EV52" s="416">
        <f>E52+K52+Q52+W52+AC52+AO52+AU52+BA52+BG52+BM52+BS52+DI52+DR52+DX52+ED52+EJ52</f>
        <v>0</v>
      </c>
      <c r="EW52" s="409">
        <f>F52+L52+R52+X52+AD52+AP52+AV52+BB52+BH52+BN52+BT52+DJ52+DS52+DY52+EE52+EK52</f>
        <v>0</v>
      </c>
      <c r="EX52" s="417">
        <f>G52+M52+S52+Y52+AE52+AQ52+AW52+BC52+BI52+BO52+BU52+DK52+DT52+DZ52+EF52+EL52</f>
        <v>0</v>
      </c>
      <c r="EY52" s="415">
        <f>BY52+AI52+CE52+CK52+CQ52+CW52+DC52+DL52</f>
        <v>58</v>
      </c>
      <c r="EZ52" s="410">
        <f>BZ52+AJ52+CF52+CL52+CR52+CX52+DD52+DM52</f>
        <v>17</v>
      </c>
      <c r="FA52" s="413">
        <f>CA52+AK52+CG52+CM52+CS52+CY52+DE52+DN52</f>
        <v>4260</v>
      </c>
      <c r="FB52" s="226">
        <f>ER52/EQ52</f>
        <v>210.5</v>
      </c>
      <c r="FC52" s="226">
        <f>FA52/EZ52</f>
        <v>250.58823529411765</v>
      </c>
      <c r="FD52" s="227">
        <f>EQ52/EP52</f>
        <v>0.34375</v>
      </c>
      <c r="FE52" s="227">
        <f>EZ52/EY52</f>
        <v>0.29310344827586204</v>
      </c>
    </row>
    <row r="53" spans="1:161" ht="10.5" customHeight="1">
      <c r="A53" s="119">
        <v>49</v>
      </c>
      <c r="B53" s="129"/>
      <c r="C53" s="85" t="s">
        <v>116</v>
      </c>
      <c r="D53" s="68" t="s">
        <v>44</v>
      </c>
      <c r="E53" s="228">
        <v>28</v>
      </c>
      <c r="F53" s="21">
        <v>2</v>
      </c>
      <c r="G53" s="83">
        <v>2431</v>
      </c>
      <c r="H53" s="175">
        <v>2</v>
      </c>
      <c r="I53" s="172">
        <v>1</v>
      </c>
      <c r="J53" s="39">
        <v>180</v>
      </c>
      <c r="K53" s="228">
        <v>15</v>
      </c>
      <c r="L53" s="21">
        <v>2</v>
      </c>
      <c r="M53" s="83">
        <v>1184</v>
      </c>
      <c r="N53" s="175">
        <v>3</v>
      </c>
      <c r="O53" s="172"/>
      <c r="P53" s="39">
        <v>270</v>
      </c>
      <c r="Q53" s="228">
        <v>14</v>
      </c>
      <c r="R53" s="21">
        <v>1</v>
      </c>
      <c r="S53" s="21">
        <v>1260</v>
      </c>
      <c r="T53" s="172">
        <v>2</v>
      </c>
      <c r="U53" s="172">
        <v>1</v>
      </c>
      <c r="V53" s="47">
        <v>180</v>
      </c>
      <c r="W53" s="174"/>
      <c r="X53" s="21"/>
      <c r="Y53" s="21"/>
      <c r="Z53" s="172"/>
      <c r="AA53" s="172"/>
      <c r="AB53" s="39"/>
      <c r="AC53" s="228"/>
      <c r="AD53" s="21"/>
      <c r="AE53" s="21"/>
      <c r="AF53" s="172"/>
      <c r="AG53" s="172"/>
      <c r="AH53" s="47"/>
      <c r="AI53" s="229"/>
      <c r="AJ53" s="84"/>
      <c r="AK53" s="84"/>
      <c r="AL53" s="172"/>
      <c r="AM53" s="172"/>
      <c r="AN53" s="39"/>
      <c r="AO53" s="228"/>
      <c r="AP53" s="21"/>
      <c r="AQ53" s="21"/>
      <c r="AR53" s="172"/>
      <c r="AS53" s="172"/>
      <c r="AT53" s="47"/>
      <c r="AU53" s="174"/>
      <c r="AV53" s="21"/>
      <c r="AW53" s="21"/>
      <c r="AX53" s="172"/>
      <c r="AY53" s="172"/>
      <c r="AZ53" s="39"/>
      <c r="BA53" s="174"/>
      <c r="BB53" s="21"/>
      <c r="BC53" s="88"/>
      <c r="BD53" s="171"/>
      <c r="BE53" s="172"/>
      <c r="BF53" s="172"/>
      <c r="BG53" s="174"/>
      <c r="BH53" s="21"/>
      <c r="BI53" s="88"/>
      <c r="BJ53" s="171"/>
      <c r="BK53" s="172"/>
      <c r="BL53" s="47"/>
      <c r="BM53" s="174"/>
      <c r="BN53" s="21"/>
      <c r="BO53" s="88"/>
      <c r="BP53" s="171"/>
      <c r="BQ53" s="172"/>
      <c r="BR53" s="47"/>
      <c r="BS53" s="174"/>
      <c r="BT53" s="21"/>
      <c r="BU53" s="83"/>
      <c r="BV53" s="175"/>
      <c r="BW53" s="172"/>
      <c r="BX53" s="47"/>
      <c r="BY53" s="202"/>
      <c r="BZ53" s="203"/>
      <c r="CA53" s="204"/>
      <c r="CB53" s="170"/>
      <c r="CC53" s="100"/>
      <c r="CD53" s="48"/>
      <c r="CE53" s="202"/>
      <c r="CF53" s="203"/>
      <c r="CG53" s="204"/>
      <c r="CH53" s="170"/>
      <c r="CI53" s="100"/>
      <c r="CJ53" s="48"/>
      <c r="CK53" s="202"/>
      <c r="CL53" s="203"/>
      <c r="CM53" s="204"/>
      <c r="CN53" s="170"/>
      <c r="CO53" s="100"/>
      <c r="CP53" s="48"/>
      <c r="CQ53" s="202"/>
      <c r="CR53" s="203"/>
      <c r="CS53" s="204"/>
      <c r="CT53" s="170"/>
      <c r="CU53" s="100"/>
      <c r="CV53" s="48"/>
      <c r="CW53" s="202"/>
      <c r="CX53" s="203"/>
      <c r="CY53" s="204"/>
      <c r="CZ53" s="170"/>
      <c r="DA53" s="100"/>
      <c r="DB53" s="48"/>
      <c r="DC53" s="202"/>
      <c r="DD53" s="203"/>
      <c r="DE53" s="204"/>
      <c r="DF53" s="170"/>
      <c r="DG53" s="100"/>
      <c r="DH53" s="48"/>
      <c r="DI53" s="368"/>
      <c r="DJ53" s="369"/>
      <c r="DK53" s="370"/>
      <c r="DL53" s="391"/>
      <c r="DM53" s="392"/>
      <c r="DN53" s="397"/>
      <c r="DO53" s="170"/>
      <c r="DP53" s="100"/>
      <c r="DQ53" s="48"/>
      <c r="DR53" s="394"/>
      <c r="DS53" s="395"/>
      <c r="DT53" s="398"/>
      <c r="DU53" s="258"/>
      <c r="DV53" s="259"/>
      <c r="DW53" s="433"/>
      <c r="DX53" s="442"/>
      <c r="DY53" s="443"/>
      <c r="DZ53" s="447"/>
      <c r="EA53" s="258"/>
      <c r="EB53" s="259"/>
      <c r="EC53" s="433"/>
      <c r="ED53" s="442"/>
      <c r="EE53" s="443"/>
      <c r="EF53" s="447"/>
      <c r="EG53" s="258"/>
      <c r="EH53" s="259"/>
      <c r="EI53" s="260"/>
      <c r="EJ53" s="544"/>
      <c r="EK53" s="443"/>
      <c r="EL53" s="447"/>
      <c r="EM53" s="549"/>
      <c r="EN53" s="550"/>
      <c r="EO53" s="554"/>
      <c r="EP53" s="458">
        <f>E53++H53+K53+N53+Q53+T53+W53+Z53+AC53+AF53+AI53+AL53+AO53+AR53+AU53+AX53+BA53+BD53+BG53+BJ53+BM53+BP53+BS53+BV53+BY53+CB53+CE53+CH53+CK53+CN53+CQ53+CT53+CW53+CZ53+DI53+DC53+DF53+DO53+DR53+DL53+DU53+DX53+EA53+ED53+EG53+EJ53+EM53</f>
        <v>64</v>
      </c>
      <c r="EQ53" s="408">
        <f>F53++I53+L53+O53+R53+U53+X53+AA53+AD53+AG53+AJ53+AM53+AP53+AS53+AV53+AY53+BB53+BE53+BH53+BK53+BN53+BQ53+BT53+BW53+BZ53+CC53+CF53+CI53+CL53+CO53+CR53+CU53+CX53+DA53+DJ53+DD53+DG53+DP53+DS53+DM53+DV53+DY53+EB53+EE53+EH53+EK53+EN53</f>
        <v>7</v>
      </c>
      <c r="ER53" s="408">
        <f>G53++J53+M53+P53+S53+V53+Y53+AB53+AE53+AH53+AK53+AN53+AQ53+AT53+AW53+AZ53+BC53+BF53+BI53+BL53+BO53+BR53+BU53+BX53+CA53+CD53+CG53+CJ53+CM53+CP53+CS53+CV53+CY53+DB53+DK53+DE53+DH53+DQ53+DT53+DN53+DW53+DZ53+EC53+EF53+EI53+EL53+EO53</f>
        <v>5505</v>
      </c>
      <c r="ES53" s="411">
        <f>ER53/EP53</f>
        <v>86.015625</v>
      </c>
      <c r="ET53" s="556">
        <f>H53+N53+T53+Z53+AF53+AL53+AR53+AX53+BD53+BJ53+BP53+BV53+CB53+CH53+CN53+CT53+CZ53+DF53+DO53+DU53+EA53+EG53+EM53</f>
        <v>7</v>
      </c>
      <c r="EU53" s="414">
        <f>I53+O53+U53+AA53+AG53+AM53+AS53+AY53+BE53+BK53+BQ53+BW53+CC53+CI53+CO53+CU53+DA53+DG53+DP53+DV53+EB53+EH53+EN53</f>
        <v>2</v>
      </c>
      <c r="EV53" s="416">
        <f>E53+K53+Q53+W53+AC53+AO53+AU53+BA53+BG53+BM53+BS53+DI53+DR53+DX53+ED53+EJ53</f>
        <v>57</v>
      </c>
      <c r="EW53" s="409">
        <f>F53+L53+R53+X53+AD53+AP53+AV53+BB53+BH53+BN53+BT53+DJ53+DS53+DY53+EE53+EK53</f>
        <v>5</v>
      </c>
      <c r="EX53" s="417">
        <f>G53+M53+S53+Y53+AE53+AQ53+AW53+BC53+BI53+BO53+BU53+DK53+DT53+DZ53+EF53+EL53</f>
        <v>4875</v>
      </c>
      <c r="EY53" s="415">
        <f>BY53+AI53+CE53+CK53+CQ53+CW53+DC53+DL53</f>
        <v>0</v>
      </c>
      <c r="EZ53" s="410">
        <f>BZ53+AJ53+CF53+CL53+CR53+CX53+DD53+DM53</f>
        <v>0</v>
      </c>
      <c r="FA53" s="413">
        <f>CA53+AK53+CG53+CM53+CS53+CY53+DE53+DN53</f>
        <v>0</v>
      </c>
      <c r="FB53" s="226">
        <f>ER53/EQ53</f>
        <v>786.4285714285714</v>
      </c>
      <c r="FC53" s="226" t="e">
        <f>FA53/EZ53</f>
        <v>#DIV/0!</v>
      </c>
      <c r="FD53" s="227">
        <f>EQ53/EP53</f>
        <v>0.109375</v>
      </c>
      <c r="FE53" s="227" t="e">
        <f>EZ53/EY53</f>
        <v>#DIV/0!</v>
      </c>
    </row>
    <row r="54" spans="1:161" ht="10.5" customHeight="1">
      <c r="A54" s="75">
        <v>50</v>
      </c>
      <c r="B54" s="129"/>
      <c r="C54" s="85" t="s">
        <v>118</v>
      </c>
      <c r="D54" s="68" t="s">
        <v>343</v>
      </c>
      <c r="E54" s="228"/>
      <c r="F54" s="21"/>
      <c r="G54" s="83"/>
      <c r="H54" s="175"/>
      <c r="I54" s="172"/>
      <c r="J54" s="39"/>
      <c r="K54" s="228"/>
      <c r="L54" s="21"/>
      <c r="M54" s="83"/>
      <c r="N54" s="175"/>
      <c r="O54" s="172"/>
      <c r="P54" s="39"/>
      <c r="Q54" s="228"/>
      <c r="R54" s="21"/>
      <c r="S54" s="21"/>
      <c r="T54" s="172"/>
      <c r="U54" s="172"/>
      <c r="V54" s="47"/>
      <c r="W54" s="174"/>
      <c r="X54" s="21"/>
      <c r="Y54" s="21"/>
      <c r="Z54" s="172"/>
      <c r="AA54" s="172"/>
      <c r="AB54" s="39"/>
      <c r="AC54" s="228"/>
      <c r="AD54" s="21"/>
      <c r="AE54" s="21"/>
      <c r="AF54" s="172"/>
      <c r="AG54" s="172"/>
      <c r="AH54" s="47"/>
      <c r="AI54" s="229"/>
      <c r="AJ54" s="84"/>
      <c r="AK54" s="84"/>
      <c r="AL54" s="172"/>
      <c r="AM54" s="172"/>
      <c r="AN54" s="39"/>
      <c r="AO54" s="228"/>
      <c r="AP54" s="21"/>
      <c r="AQ54" s="21"/>
      <c r="AR54" s="172"/>
      <c r="AS54" s="172"/>
      <c r="AT54" s="47"/>
      <c r="AU54" s="174"/>
      <c r="AV54" s="21"/>
      <c r="AW54" s="21"/>
      <c r="AX54" s="172"/>
      <c r="AY54" s="172"/>
      <c r="AZ54" s="39"/>
      <c r="BA54" s="174"/>
      <c r="BB54" s="21"/>
      <c r="BC54" s="88"/>
      <c r="BD54" s="171"/>
      <c r="BE54" s="172"/>
      <c r="BF54" s="172"/>
      <c r="BG54" s="174"/>
      <c r="BH54" s="21"/>
      <c r="BI54" s="88"/>
      <c r="BJ54" s="171"/>
      <c r="BK54" s="172"/>
      <c r="BL54" s="47"/>
      <c r="BM54" s="233"/>
      <c r="BN54" s="234"/>
      <c r="BO54" s="235"/>
      <c r="BP54" s="171"/>
      <c r="BQ54" s="172"/>
      <c r="BR54" s="47"/>
      <c r="BS54" s="249"/>
      <c r="BT54" s="250"/>
      <c r="BU54" s="251"/>
      <c r="BV54" s="252"/>
      <c r="BW54" s="253"/>
      <c r="BX54" s="254"/>
      <c r="BY54" s="255"/>
      <c r="BZ54" s="256"/>
      <c r="CA54" s="257"/>
      <c r="CB54" s="258"/>
      <c r="CC54" s="259"/>
      <c r="CD54" s="260"/>
      <c r="CE54" s="255"/>
      <c r="CF54" s="256"/>
      <c r="CG54" s="257"/>
      <c r="CH54" s="258"/>
      <c r="CI54" s="259"/>
      <c r="CJ54" s="260"/>
      <c r="CK54" s="255"/>
      <c r="CL54" s="256"/>
      <c r="CM54" s="257"/>
      <c r="CN54" s="258"/>
      <c r="CO54" s="259"/>
      <c r="CP54" s="260"/>
      <c r="CQ54" s="391"/>
      <c r="CR54" s="392"/>
      <c r="CS54" s="397"/>
      <c r="CT54" s="258"/>
      <c r="CU54" s="259"/>
      <c r="CV54" s="260"/>
      <c r="CW54" s="391"/>
      <c r="CX54" s="392"/>
      <c r="CY54" s="397"/>
      <c r="CZ54" s="258"/>
      <c r="DA54" s="259"/>
      <c r="DB54" s="260"/>
      <c r="DC54" s="391"/>
      <c r="DD54" s="392"/>
      <c r="DE54" s="397"/>
      <c r="DF54" s="258"/>
      <c r="DG54" s="259"/>
      <c r="DH54" s="260"/>
      <c r="DI54" s="394">
        <v>19</v>
      </c>
      <c r="DJ54" s="395">
        <v>9</v>
      </c>
      <c r="DK54" s="398">
        <v>1151</v>
      </c>
      <c r="DL54" s="391">
        <v>1</v>
      </c>
      <c r="DM54" s="392">
        <v>0</v>
      </c>
      <c r="DN54" s="397">
        <v>4</v>
      </c>
      <c r="DO54" s="258">
        <v>1</v>
      </c>
      <c r="DP54" s="259">
        <v>0</v>
      </c>
      <c r="DQ54" s="260">
        <v>14</v>
      </c>
      <c r="DR54" s="394">
        <v>25</v>
      </c>
      <c r="DS54" s="395">
        <v>17</v>
      </c>
      <c r="DT54" s="398">
        <v>1842</v>
      </c>
      <c r="DU54" s="258"/>
      <c r="DV54" s="259"/>
      <c r="DW54" s="433"/>
      <c r="DX54" s="442">
        <v>16</v>
      </c>
      <c r="DY54" s="443">
        <v>2</v>
      </c>
      <c r="DZ54" s="447">
        <v>752</v>
      </c>
      <c r="EA54" s="258">
        <v>1</v>
      </c>
      <c r="EB54" s="259">
        <v>0</v>
      </c>
      <c r="EC54" s="433">
        <v>45</v>
      </c>
      <c r="ED54" s="442"/>
      <c r="EE54" s="443"/>
      <c r="EF54" s="447"/>
      <c r="EG54" s="258"/>
      <c r="EH54" s="259"/>
      <c r="EI54" s="260"/>
      <c r="EJ54" s="544"/>
      <c r="EK54" s="443"/>
      <c r="EL54" s="447"/>
      <c r="EM54" s="549"/>
      <c r="EN54" s="550"/>
      <c r="EO54" s="554"/>
      <c r="EP54" s="458">
        <f>E54++H54+K54+N54+Q54+T54+W54+Z54+AC54+AF54+AI54+AL54+AO54+AR54+AU54+AX54+BA54+BD54+BG54+BJ54+BM54+BP54+BS54+BV54+BY54+CB54+CE54+CH54+CK54+CN54+CQ54+CT54+CW54+CZ54+DI54+DC54+DF54+DO54+DR54+DL54+DU54+DX54+EA54+ED54+EG54+EJ54+EM54</f>
        <v>63</v>
      </c>
      <c r="EQ54" s="408">
        <f>F54++I54+L54+O54+R54+U54+X54+AA54+AD54+AG54+AJ54+AM54+AP54+AS54+AV54+AY54+BB54+BE54+BH54+BK54+BN54+BQ54+BT54+BW54+BZ54+CC54+CF54+CI54+CL54+CO54+CR54+CU54+CX54+DA54+DJ54+DD54+DG54+DP54+DS54+DM54+DV54+DY54+EB54+EE54+EH54+EK54+EN54</f>
        <v>28</v>
      </c>
      <c r="ER54" s="408">
        <f>G54++J54+M54+P54+S54+V54+Y54+AB54+AE54+AH54+AK54+AN54+AQ54+AT54+AW54+AZ54+BC54+BF54+BI54+BL54+BO54+BR54+BU54+BX54+CA54+CD54+CG54+CJ54+CM54+CP54+CS54+CV54+CY54+DB54+DK54+DE54+DH54+DQ54+DT54+DN54+DW54+DZ54+EC54+EF54+EI54+EL54+EO54</f>
        <v>3808</v>
      </c>
      <c r="ES54" s="411">
        <f>ER54/EP54</f>
        <v>60.44444444444444</v>
      </c>
      <c r="ET54" s="556">
        <f>H54+N54+T54+Z54+AF54+AL54+AR54+AX54+BD54+BJ54+BP54+BV54+CB54+CH54+CN54+CT54+CZ54+DF54+DO54+DU54+EA54+EG54+EM54</f>
        <v>2</v>
      </c>
      <c r="EU54" s="414">
        <f>I54+O54+U54+AA54+AG54+AM54+AS54+AY54+BE54+BK54+BQ54+BW54+CC54+CI54+CO54+CU54+DA54+DG54+DP54+DV54+EB54+EH54+EN54</f>
        <v>0</v>
      </c>
      <c r="EV54" s="416">
        <f>E54+K54+Q54+W54+AC54+AO54+AU54+BA54+BG54+BM54+BS54+DI54+DR54+DX54+ED54+EJ54</f>
        <v>60</v>
      </c>
      <c r="EW54" s="409">
        <f>F54+L54+R54+X54+AD54+AP54+AV54+BB54+BH54+BN54+BT54+DJ54+DS54+DY54+EE54+EK54</f>
        <v>28</v>
      </c>
      <c r="EX54" s="417">
        <f>G54+M54+S54+Y54+AE54+AQ54+AW54+BC54+BI54+BO54+BU54+DK54+DT54+DZ54+EF54+EL54</f>
        <v>3745</v>
      </c>
      <c r="EY54" s="415">
        <f>BY54+AI54+CE54+CK54+CQ54+CW54+DC54+DL54</f>
        <v>1</v>
      </c>
      <c r="EZ54" s="410">
        <f>BZ54+AJ54+CF54+CL54+CR54+CX54+DD54+DM54</f>
        <v>0</v>
      </c>
      <c r="FA54" s="413">
        <f>CA54+AK54+CG54+CM54+CS54+CY54+DE54+DN54</f>
        <v>4</v>
      </c>
      <c r="FB54" s="226">
        <f>ER54/EQ54</f>
        <v>136</v>
      </c>
      <c r="FC54" s="226" t="e">
        <f>FA54/EZ54</f>
        <v>#DIV/0!</v>
      </c>
      <c r="FD54" s="227">
        <f>EQ54/EP54</f>
        <v>0.4444444444444444</v>
      </c>
      <c r="FE54" s="227">
        <f>EZ54/EY54</f>
        <v>0</v>
      </c>
    </row>
    <row r="55" spans="1:161" ht="10.5" customHeight="1">
      <c r="A55" s="119">
        <v>51</v>
      </c>
      <c r="B55" s="129"/>
      <c r="C55" s="85" t="s">
        <v>119</v>
      </c>
      <c r="D55" s="68" t="s">
        <v>215</v>
      </c>
      <c r="E55" s="263"/>
      <c r="F55" s="87"/>
      <c r="G55" s="86"/>
      <c r="H55" s="175"/>
      <c r="I55" s="172"/>
      <c r="J55" s="39"/>
      <c r="K55" s="263"/>
      <c r="L55" s="87"/>
      <c r="M55" s="86"/>
      <c r="N55" s="175"/>
      <c r="O55" s="172"/>
      <c r="P55" s="39"/>
      <c r="Q55" s="263"/>
      <c r="R55" s="87"/>
      <c r="S55" s="87"/>
      <c r="T55" s="172"/>
      <c r="U55" s="172"/>
      <c r="V55" s="47"/>
      <c r="W55" s="174"/>
      <c r="X55" s="21"/>
      <c r="Y55" s="21"/>
      <c r="Z55" s="172"/>
      <c r="AA55" s="172"/>
      <c r="AB55" s="39"/>
      <c r="AC55" s="228"/>
      <c r="AD55" s="21"/>
      <c r="AE55" s="21"/>
      <c r="AF55" s="172"/>
      <c r="AG55" s="172"/>
      <c r="AH55" s="47"/>
      <c r="AI55" s="348"/>
      <c r="AJ55" s="84"/>
      <c r="AK55" s="84"/>
      <c r="AL55" s="172"/>
      <c r="AM55" s="172"/>
      <c r="AN55" s="39"/>
      <c r="AO55" s="228"/>
      <c r="AP55" s="21"/>
      <c r="AQ55" s="21"/>
      <c r="AR55" s="172"/>
      <c r="AS55" s="172"/>
      <c r="AT55" s="47"/>
      <c r="AU55" s="174"/>
      <c r="AV55" s="21"/>
      <c r="AW55" s="21"/>
      <c r="AX55" s="172"/>
      <c r="AY55" s="172"/>
      <c r="AZ55" s="39"/>
      <c r="BA55" s="174"/>
      <c r="BB55" s="21"/>
      <c r="BC55" s="88"/>
      <c r="BD55" s="171"/>
      <c r="BE55" s="172"/>
      <c r="BF55" s="172"/>
      <c r="BG55" s="174"/>
      <c r="BH55" s="21"/>
      <c r="BI55" s="88"/>
      <c r="BJ55" s="171"/>
      <c r="BK55" s="172"/>
      <c r="BL55" s="47"/>
      <c r="BM55" s="233"/>
      <c r="BN55" s="234"/>
      <c r="BO55" s="235"/>
      <c r="BP55" s="239"/>
      <c r="BQ55" s="240"/>
      <c r="BR55" s="241"/>
      <c r="BS55" s="249">
        <f>'2011-2012'!BS7</f>
        <v>13</v>
      </c>
      <c r="BT55" s="250">
        <f>'2011-2012'!BT7</f>
        <v>0</v>
      </c>
      <c r="BU55" s="251">
        <f>'2011-2012'!BU7</f>
        <v>1170</v>
      </c>
      <c r="BV55" s="252"/>
      <c r="BW55" s="253"/>
      <c r="BX55" s="254"/>
      <c r="BY55" s="255">
        <f>'2012 - 2013'!BU5</f>
        <v>28</v>
      </c>
      <c r="BZ55" s="256">
        <f>'2012 - 2013'!BV5</f>
        <v>0</v>
      </c>
      <c r="CA55" s="257">
        <f>'2012 - 2013'!BW5</f>
        <v>2520</v>
      </c>
      <c r="CB55" s="258">
        <f>'2012 - 2013'!J5</f>
        <v>0</v>
      </c>
      <c r="CC55" s="259">
        <f>'2012 - 2013'!K5</f>
        <v>0</v>
      </c>
      <c r="CD55" s="260">
        <f>'2012 - 2013'!L5</f>
        <v>0</v>
      </c>
      <c r="CE55" s="255">
        <f>'2013 - 2014 '!BY5</f>
        <v>18</v>
      </c>
      <c r="CF55" s="256">
        <f>'2013 - 2014 '!BZ5</f>
        <v>0</v>
      </c>
      <c r="CG55" s="257">
        <f>'2013 - 2014 '!CA5</f>
        <v>1575</v>
      </c>
      <c r="CH55" s="258">
        <f>'2013 - 2014 '!N5</f>
        <v>0</v>
      </c>
      <c r="CI55" s="259">
        <f>'2013 - 2014 '!O5</f>
        <v>0</v>
      </c>
      <c r="CJ55" s="260">
        <f>'2013 - 2014 '!P5</f>
        <v>0</v>
      </c>
      <c r="CK55" s="255">
        <v>3</v>
      </c>
      <c r="CL55" s="256">
        <v>0</v>
      </c>
      <c r="CM55" s="257">
        <v>270</v>
      </c>
      <c r="CN55" s="258">
        <v>1</v>
      </c>
      <c r="CO55" s="259">
        <v>0</v>
      </c>
      <c r="CP55" s="260">
        <v>90</v>
      </c>
      <c r="CQ55" s="391"/>
      <c r="CR55" s="392"/>
      <c r="CS55" s="397"/>
      <c r="CT55" s="258"/>
      <c r="CU55" s="259"/>
      <c r="CV55" s="260"/>
      <c r="CW55" s="391"/>
      <c r="CX55" s="392"/>
      <c r="CY55" s="397"/>
      <c r="CZ55" s="258"/>
      <c r="DA55" s="259"/>
      <c r="DB55" s="260"/>
      <c r="DC55" s="391"/>
      <c r="DD55" s="392"/>
      <c r="DE55" s="397"/>
      <c r="DF55" s="258"/>
      <c r="DG55" s="259"/>
      <c r="DH55" s="260"/>
      <c r="DI55" s="394"/>
      <c r="DJ55" s="395"/>
      <c r="DK55" s="398"/>
      <c r="DL55" s="391"/>
      <c r="DM55" s="392"/>
      <c r="DN55" s="397"/>
      <c r="DO55" s="258"/>
      <c r="DP55" s="259"/>
      <c r="DQ55" s="260"/>
      <c r="DR55" s="394"/>
      <c r="DS55" s="395"/>
      <c r="DT55" s="398"/>
      <c r="DU55" s="258"/>
      <c r="DV55" s="259"/>
      <c r="DW55" s="433"/>
      <c r="DX55" s="442"/>
      <c r="DY55" s="443"/>
      <c r="DZ55" s="447"/>
      <c r="EA55" s="258"/>
      <c r="EB55" s="259"/>
      <c r="EC55" s="433"/>
      <c r="ED55" s="442"/>
      <c r="EE55" s="443"/>
      <c r="EF55" s="447"/>
      <c r="EG55" s="258"/>
      <c r="EH55" s="259"/>
      <c r="EI55" s="260"/>
      <c r="EJ55" s="544"/>
      <c r="EK55" s="443"/>
      <c r="EL55" s="447"/>
      <c r="EM55" s="549"/>
      <c r="EN55" s="550"/>
      <c r="EO55" s="554"/>
      <c r="EP55" s="458">
        <f>E55++H55+K55+N55+Q55+T55+W55+Z55+AC55+AF55+AI55+AL55+AO55+AR55+AU55+AX55+BA55+BD55+BG55+BJ55+BM55+BP55+BS55+BV55+BY55+CB55+CE55+CH55+CK55+CN55+CQ55+CT55+CW55+CZ55+DI55+DC55+DF55+DO55+DR55+DL55+DU55+DX55+EA55+ED55+EG55+EJ55+EM55</f>
        <v>63</v>
      </c>
      <c r="EQ55" s="408">
        <f>F55++I55+L55+O55+R55+U55+X55+AA55+AD55+AG55+AJ55+AM55+AP55+AS55+AV55+AY55+BB55+BE55+BH55+BK55+BN55+BQ55+BT55+BW55+BZ55+CC55+CF55+CI55+CL55+CO55+CR55+CU55+CX55+DA55+DJ55+DD55+DG55+DP55+DS55+DM55+DV55+DY55+EB55+EE55+EH55+EK55+EN55</f>
        <v>0</v>
      </c>
      <c r="ER55" s="408">
        <f>G55++J55+M55+P55+S55+V55+Y55+AB55+AE55+AH55+AK55+AN55+AQ55+AT55+AW55+AZ55+BC55+BF55+BI55+BL55+BO55+BR55+BU55+BX55+CA55+CD55+CG55+CJ55+CM55+CP55+CS55+CV55+CY55+DB55+DK55+DE55+DH55+DQ55+DT55+DN55+DW55+DZ55+EC55+EF55+EI55+EL55+EO55</f>
        <v>5625</v>
      </c>
      <c r="ES55" s="411">
        <f>ER55/EP55</f>
        <v>89.28571428571429</v>
      </c>
      <c r="ET55" s="556">
        <f>H55+N55+T55+Z55+AF55+AL55+AR55+AX55+BD55+BJ55+BP55+BV55+CB55+CH55+CN55+CT55+CZ55+DF55+DO55+DU55+EA55+EG55+EM55</f>
        <v>1</v>
      </c>
      <c r="EU55" s="414">
        <f>I55+O55+U55+AA55+AG55+AM55+AS55+AY55+BE55+BK55+BQ55+BW55+CC55+CI55+CO55+CU55+DA55+DG55+DP55+DV55+EB55+EH55+EN55</f>
        <v>0</v>
      </c>
      <c r="EV55" s="416">
        <f>E55+K55+Q55+W55+AC55+AO55+AU55+BA55+BG55+BM55+BS55+DI55+DR55+DX55+ED55+EJ55</f>
        <v>13</v>
      </c>
      <c r="EW55" s="409">
        <f>F55+L55+R55+X55+AD55+AP55+AV55+BB55+BH55+BN55+BT55+DJ55+DS55+DY55+EE55+EK55</f>
        <v>0</v>
      </c>
      <c r="EX55" s="417">
        <f>G55+M55+S55+Y55+AE55+AQ55+AW55+BC55+BI55+BO55+BU55+DK55+DT55+DZ55+EF55+EL55</f>
        <v>1170</v>
      </c>
      <c r="EY55" s="415">
        <f>BY55+AI55+CE55+CK55+CQ55+CW55+DC55+DL55</f>
        <v>49</v>
      </c>
      <c r="EZ55" s="410">
        <f>BZ55+AJ55+CF55+CL55+CR55+CX55+DD55+DM55</f>
        <v>0</v>
      </c>
      <c r="FA55" s="413">
        <f>CA55+AK55+CG55+CM55+CS55+CY55+DE55+DN55</f>
        <v>4365</v>
      </c>
      <c r="FB55" s="226" t="e">
        <f>ER55/EQ55</f>
        <v>#DIV/0!</v>
      </c>
      <c r="FC55" s="226" t="e">
        <f>FA55/EZ55</f>
        <v>#DIV/0!</v>
      </c>
      <c r="FD55" s="227">
        <f>EQ55/EP55</f>
        <v>0</v>
      </c>
      <c r="FE55" s="227">
        <f>EZ55/EY55</f>
        <v>0</v>
      </c>
    </row>
    <row r="56" spans="1:161" ht="10.5" customHeight="1">
      <c r="A56" s="75">
        <v>52</v>
      </c>
      <c r="B56" s="129"/>
      <c r="C56" s="85" t="s">
        <v>116</v>
      </c>
      <c r="D56" s="68" t="s">
        <v>221</v>
      </c>
      <c r="E56" s="228"/>
      <c r="F56" s="21"/>
      <c r="G56" s="83"/>
      <c r="H56" s="175"/>
      <c r="I56" s="172"/>
      <c r="J56" s="39"/>
      <c r="K56" s="228"/>
      <c r="L56" s="21"/>
      <c r="M56" s="83"/>
      <c r="N56" s="175"/>
      <c r="O56" s="172"/>
      <c r="P56" s="39"/>
      <c r="Q56" s="228"/>
      <c r="R56" s="21"/>
      <c r="S56" s="21"/>
      <c r="T56" s="172"/>
      <c r="U56" s="172"/>
      <c r="V56" s="47"/>
      <c r="W56" s="174"/>
      <c r="X56" s="21"/>
      <c r="Y56" s="21"/>
      <c r="Z56" s="172"/>
      <c r="AA56" s="172"/>
      <c r="AB56" s="39"/>
      <c r="AC56" s="228"/>
      <c r="AD56" s="21"/>
      <c r="AE56" s="21"/>
      <c r="AF56" s="172"/>
      <c r="AG56" s="172"/>
      <c r="AH56" s="47"/>
      <c r="AI56" s="229"/>
      <c r="AJ56" s="84"/>
      <c r="AK56" s="84"/>
      <c r="AL56" s="172"/>
      <c r="AM56" s="172"/>
      <c r="AN56" s="39"/>
      <c r="AO56" s="228"/>
      <c r="AP56" s="21"/>
      <c r="AQ56" s="21"/>
      <c r="AR56" s="172"/>
      <c r="AS56" s="172"/>
      <c r="AT56" s="47"/>
      <c r="AU56" s="230"/>
      <c r="AV56" s="231"/>
      <c r="AW56" s="231"/>
      <c r="AX56" s="172"/>
      <c r="AY56" s="172"/>
      <c r="AZ56" s="39"/>
      <c r="BA56" s="230"/>
      <c r="BB56" s="231"/>
      <c r="BC56" s="232"/>
      <c r="BD56" s="171"/>
      <c r="BE56" s="172"/>
      <c r="BF56" s="172"/>
      <c r="BG56" s="233"/>
      <c r="BH56" s="234"/>
      <c r="BI56" s="235"/>
      <c r="BJ56" s="171"/>
      <c r="BK56" s="172"/>
      <c r="BL56" s="47"/>
      <c r="BM56" s="236"/>
      <c r="BN56" s="237"/>
      <c r="BO56" s="238"/>
      <c r="BP56" s="239"/>
      <c r="BQ56" s="240"/>
      <c r="BR56" s="241"/>
      <c r="BS56" s="236"/>
      <c r="BT56" s="237"/>
      <c r="BU56" s="405"/>
      <c r="BV56" s="406"/>
      <c r="BW56" s="240"/>
      <c r="BX56" s="241"/>
      <c r="BY56" s="255">
        <f>'2012 - 2013'!BU34</f>
        <v>29</v>
      </c>
      <c r="BZ56" s="256">
        <f>'2012 - 2013'!BV34</f>
        <v>1</v>
      </c>
      <c r="CA56" s="257">
        <f>'2012 - 2013'!BW34</f>
        <v>2038</v>
      </c>
      <c r="CB56" s="258">
        <f>'2012 - 2013'!J34</f>
        <v>4</v>
      </c>
      <c r="CC56" s="259">
        <f>'2012 - 2013'!K34</f>
        <v>0</v>
      </c>
      <c r="CD56" s="260">
        <f>'2012 - 2013'!L34</f>
        <v>232</v>
      </c>
      <c r="CE56" s="255">
        <f>'2013 - 2014 '!BY40</f>
        <v>23</v>
      </c>
      <c r="CF56" s="256">
        <f>'2013 - 2014 '!BZ40</f>
        <v>5</v>
      </c>
      <c r="CG56" s="257">
        <f>'2013 - 2014 '!CA40</f>
        <v>1865</v>
      </c>
      <c r="CH56" s="258">
        <f>'2013 - 2014 '!N40</f>
        <v>4</v>
      </c>
      <c r="CI56" s="259">
        <f>'2013 - 2014 '!O40</f>
        <v>0</v>
      </c>
      <c r="CJ56" s="260">
        <f>'2013 - 2014 '!P40</f>
        <v>211</v>
      </c>
      <c r="CK56" s="255">
        <v>3</v>
      </c>
      <c r="CL56" s="256">
        <v>1</v>
      </c>
      <c r="CM56" s="257">
        <v>116</v>
      </c>
      <c r="CN56" s="258"/>
      <c r="CO56" s="259"/>
      <c r="CP56" s="260"/>
      <c r="CQ56" s="391"/>
      <c r="CR56" s="392"/>
      <c r="CS56" s="397"/>
      <c r="CT56" s="258"/>
      <c r="CU56" s="259"/>
      <c r="CV56" s="260"/>
      <c r="CW56" s="391"/>
      <c r="CX56" s="392"/>
      <c r="CY56" s="397"/>
      <c r="CZ56" s="258"/>
      <c r="DA56" s="259"/>
      <c r="DB56" s="260"/>
      <c r="DC56" s="391"/>
      <c r="DD56" s="392"/>
      <c r="DE56" s="397"/>
      <c r="DF56" s="258"/>
      <c r="DG56" s="259"/>
      <c r="DH56" s="260"/>
      <c r="DI56" s="394"/>
      <c r="DJ56" s="395"/>
      <c r="DK56" s="398"/>
      <c r="DL56" s="391"/>
      <c r="DM56" s="392"/>
      <c r="DN56" s="397"/>
      <c r="DO56" s="258"/>
      <c r="DP56" s="259"/>
      <c r="DQ56" s="260"/>
      <c r="DR56" s="394"/>
      <c r="DS56" s="395"/>
      <c r="DT56" s="398"/>
      <c r="DU56" s="258"/>
      <c r="DV56" s="259"/>
      <c r="DW56" s="433"/>
      <c r="DX56" s="442"/>
      <c r="DY56" s="443"/>
      <c r="DZ56" s="447"/>
      <c r="EA56" s="258"/>
      <c r="EB56" s="259"/>
      <c r="EC56" s="433"/>
      <c r="ED56" s="442"/>
      <c r="EE56" s="443"/>
      <c r="EF56" s="447"/>
      <c r="EG56" s="258"/>
      <c r="EH56" s="259"/>
      <c r="EI56" s="260"/>
      <c r="EJ56" s="544"/>
      <c r="EK56" s="443"/>
      <c r="EL56" s="447"/>
      <c r="EM56" s="549"/>
      <c r="EN56" s="550"/>
      <c r="EO56" s="554"/>
      <c r="EP56" s="458">
        <f>E56++H56+K56+N56+Q56+T56+W56+Z56+AC56+AF56+AI56+AL56+AO56+AR56+AU56+AX56+BA56+BD56+BG56+BJ56+BM56+BP56+BS56+BV56+BY56+CB56+CE56+CH56+CK56+CN56+CQ56+CT56+CW56+CZ56+DI56+DC56+DF56+DO56+DR56+DL56+DU56+DX56+EA56+ED56+EG56+EJ56+EM56</f>
        <v>63</v>
      </c>
      <c r="EQ56" s="408">
        <f>F56++I56+L56+O56+R56+U56+X56+AA56+AD56+AG56+AJ56+AM56+AP56+AS56+AV56+AY56+BB56+BE56+BH56+BK56+BN56+BQ56+BT56+BW56+BZ56+CC56+CF56+CI56+CL56+CO56+CR56+CU56+CX56+DA56+DJ56+DD56+DG56+DP56+DS56+DM56+DV56+DY56+EB56+EE56+EH56+EK56+EN56</f>
        <v>7</v>
      </c>
      <c r="ER56" s="408">
        <f>G56++J56+M56+P56+S56+V56+Y56+AB56+AE56+AH56+AK56+AN56+AQ56+AT56+AW56+AZ56+BC56+BF56+BI56+BL56+BO56+BR56+BU56+BX56+CA56+CD56+CG56+CJ56+CM56+CP56+CS56+CV56+CY56+DB56+DK56+DE56+DH56+DQ56+DT56+DN56+DW56+DZ56+EC56+EF56+EI56+EL56+EO56</f>
        <v>4462</v>
      </c>
      <c r="ES56" s="411">
        <f>ER56/EP56</f>
        <v>70.82539682539682</v>
      </c>
      <c r="ET56" s="556">
        <f>H56+N56+T56+Z56+AF56+AL56+AR56+AX56+BD56+BJ56+BP56+BV56+CB56+CH56+CN56+CT56+CZ56+DF56+DO56+DU56+EA56+EG56+EM56</f>
        <v>8</v>
      </c>
      <c r="EU56" s="414">
        <f>I56+O56+U56+AA56+AG56+AM56+AS56+AY56+BE56+BK56+BQ56+BW56+CC56+CI56+CO56+CU56+DA56+DG56+DP56+DV56+EB56+EH56+EN56</f>
        <v>0</v>
      </c>
      <c r="EV56" s="416">
        <f>E56+K56+Q56+W56+AC56+AO56+AU56+BA56+BG56+BM56+BS56+DI56+DR56+DX56+ED56+EJ56</f>
        <v>0</v>
      </c>
      <c r="EW56" s="409">
        <f>F56+L56+R56+X56+AD56+AP56+AV56+BB56+BH56+BN56+BT56+DJ56+DS56+DY56+EE56+EK56</f>
        <v>0</v>
      </c>
      <c r="EX56" s="417">
        <f>G56+M56+S56+Y56+AE56+AQ56+AW56+BC56+BI56+BO56+BU56+DK56+DT56+DZ56+EF56+EL56</f>
        <v>0</v>
      </c>
      <c r="EY56" s="415">
        <f>BY56+AI56+CE56+CK56+CQ56+CW56+DC56+DL56</f>
        <v>55</v>
      </c>
      <c r="EZ56" s="410">
        <f>BZ56+AJ56+CF56+CL56+CR56+CX56+DD56+DM56</f>
        <v>7</v>
      </c>
      <c r="FA56" s="413">
        <f>CA56+AK56+CG56+CM56+CS56+CY56+DE56+DN56</f>
        <v>4019</v>
      </c>
      <c r="FB56" s="226">
        <f>ER56/EQ56</f>
        <v>637.4285714285714</v>
      </c>
      <c r="FC56" s="226">
        <f>FA56/EZ56</f>
        <v>574.1428571428571</v>
      </c>
      <c r="FD56" s="227">
        <f>EQ56/EP56</f>
        <v>0.1111111111111111</v>
      </c>
      <c r="FE56" s="227">
        <f>EZ56/EY56</f>
        <v>0.12727272727272726</v>
      </c>
    </row>
    <row r="57" spans="1:161" ht="10.5" customHeight="1">
      <c r="A57" s="119">
        <v>53</v>
      </c>
      <c r="B57" s="129"/>
      <c r="C57" s="85" t="s">
        <v>117</v>
      </c>
      <c r="D57" s="68" t="s">
        <v>1</v>
      </c>
      <c r="E57" s="228">
        <v>25</v>
      </c>
      <c r="F57" s="21">
        <v>1</v>
      </c>
      <c r="G57" s="83">
        <v>1991</v>
      </c>
      <c r="H57" s="175">
        <v>2</v>
      </c>
      <c r="I57" s="172">
        <v>1</v>
      </c>
      <c r="J57" s="39">
        <v>180</v>
      </c>
      <c r="K57" s="228">
        <v>25</v>
      </c>
      <c r="L57" s="21">
        <v>7</v>
      </c>
      <c r="M57" s="83">
        <v>2213</v>
      </c>
      <c r="N57" s="175">
        <v>3</v>
      </c>
      <c r="O57" s="172"/>
      <c r="P57" s="39">
        <v>270</v>
      </c>
      <c r="Q57" s="228">
        <v>6</v>
      </c>
      <c r="R57" s="21">
        <v>2</v>
      </c>
      <c r="S57" s="21">
        <v>540</v>
      </c>
      <c r="T57" s="172">
        <v>2</v>
      </c>
      <c r="U57" s="172"/>
      <c r="V57" s="47">
        <v>180</v>
      </c>
      <c r="W57" s="174"/>
      <c r="X57" s="21"/>
      <c r="Y57" s="21"/>
      <c r="Z57" s="172"/>
      <c r="AA57" s="172"/>
      <c r="AB57" s="39"/>
      <c r="AC57" s="228"/>
      <c r="AD57" s="21"/>
      <c r="AE57" s="21"/>
      <c r="AF57" s="172"/>
      <c r="AG57" s="172"/>
      <c r="AH57" s="47"/>
      <c r="AI57" s="229"/>
      <c r="AJ57" s="84"/>
      <c r="AK57" s="84"/>
      <c r="AL57" s="172"/>
      <c r="AM57" s="172"/>
      <c r="AN57" s="39"/>
      <c r="AO57" s="228"/>
      <c r="AP57" s="21"/>
      <c r="AQ57" s="21"/>
      <c r="AR57" s="172"/>
      <c r="AS57" s="172"/>
      <c r="AT57" s="47"/>
      <c r="AU57" s="174"/>
      <c r="AV57" s="21"/>
      <c r="AW57" s="21"/>
      <c r="AX57" s="172"/>
      <c r="AY57" s="172"/>
      <c r="AZ57" s="39"/>
      <c r="BA57" s="174"/>
      <c r="BB57" s="21"/>
      <c r="BC57" s="88"/>
      <c r="BD57" s="171"/>
      <c r="BE57" s="172"/>
      <c r="BF57" s="172"/>
      <c r="BG57" s="174"/>
      <c r="BH57" s="21"/>
      <c r="BI57" s="88"/>
      <c r="BJ57" s="171"/>
      <c r="BK57" s="172"/>
      <c r="BL57" s="47"/>
      <c r="BM57" s="174"/>
      <c r="BN57" s="21"/>
      <c r="BO57" s="88"/>
      <c r="BP57" s="171"/>
      <c r="BQ57" s="172"/>
      <c r="BR57" s="47"/>
      <c r="BS57" s="174"/>
      <c r="BT57" s="21"/>
      <c r="BU57" s="83"/>
      <c r="BV57" s="175"/>
      <c r="BW57" s="172"/>
      <c r="BX57" s="47"/>
      <c r="BY57" s="202"/>
      <c r="BZ57" s="203"/>
      <c r="CA57" s="204"/>
      <c r="CB57" s="170"/>
      <c r="CC57" s="100"/>
      <c r="CD57" s="48"/>
      <c r="CE57" s="202"/>
      <c r="CF57" s="203"/>
      <c r="CG57" s="204"/>
      <c r="CH57" s="170"/>
      <c r="CI57" s="100"/>
      <c r="CJ57" s="48"/>
      <c r="CK57" s="202"/>
      <c r="CL57" s="203"/>
      <c r="CM57" s="204"/>
      <c r="CN57" s="170"/>
      <c r="CO57" s="100"/>
      <c r="CP57" s="48"/>
      <c r="CQ57" s="202"/>
      <c r="CR57" s="203"/>
      <c r="CS57" s="204"/>
      <c r="CT57" s="170"/>
      <c r="CU57" s="100"/>
      <c r="CV57" s="48"/>
      <c r="CW57" s="202"/>
      <c r="CX57" s="203"/>
      <c r="CY57" s="204"/>
      <c r="CZ57" s="170"/>
      <c r="DA57" s="100"/>
      <c r="DB57" s="48"/>
      <c r="DC57" s="202"/>
      <c r="DD57" s="203"/>
      <c r="DE57" s="204"/>
      <c r="DF57" s="170"/>
      <c r="DG57" s="100"/>
      <c r="DH57" s="48"/>
      <c r="DI57" s="368"/>
      <c r="DJ57" s="369"/>
      <c r="DK57" s="370"/>
      <c r="DL57" s="391"/>
      <c r="DM57" s="392"/>
      <c r="DN57" s="397"/>
      <c r="DO57" s="170"/>
      <c r="DP57" s="100"/>
      <c r="DQ57" s="48"/>
      <c r="DR57" s="394"/>
      <c r="DS57" s="395"/>
      <c r="DT57" s="398"/>
      <c r="DU57" s="258"/>
      <c r="DV57" s="259"/>
      <c r="DW57" s="433"/>
      <c r="DX57" s="442"/>
      <c r="DY57" s="443"/>
      <c r="DZ57" s="447"/>
      <c r="EA57" s="258"/>
      <c r="EB57" s="259"/>
      <c r="EC57" s="433"/>
      <c r="ED57" s="442"/>
      <c r="EE57" s="443"/>
      <c r="EF57" s="447"/>
      <c r="EG57" s="258"/>
      <c r="EH57" s="259"/>
      <c r="EI57" s="260"/>
      <c r="EJ57" s="544"/>
      <c r="EK57" s="443"/>
      <c r="EL57" s="447"/>
      <c r="EM57" s="549"/>
      <c r="EN57" s="550"/>
      <c r="EO57" s="554"/>
      <c r="EP57" s="458">
        <f>E57++H57+K57+N57+Q57+T57+W57+Z57+AC57+AF57+AI57+AL57+AO57+AR57+AU57+AX57+BA57+BD57+BG57+BJ57+BM57+BP57+BS57+BV57+BY57+CB57+CE57+CH57+CK57+CN57+CQ57+CT57+CW57+CZ57+DI57+DC57+DF57+DO57+DR57+DL57+DU57+DX57+EA57+ED57+EG57+EJ57+EM57</f>
        <v>63</v>
      </c>
      <c r="EQ57" s="408">
        <f>F57++I57+L57+O57+R57+U57+X57+AA57+AD57+AG57+AJ57+AM57+AP57+AS57+AV57+AY57+BB57+BE57+BH57+BK57+BN57+BQ57+BT57+BW57+BZ57+CC57+CF57+CI57+CL57+CO57+CR57+CU57+CX57+DA57+DJ57+DD57+DG57+DP57+DS57+DM57+DV57+DY57+EB57+EE57+EH57+EK57+EN57</f>
        <v>11</v>
      </c>
      <c r="ER57" s="408">
        <f>G57++J57+M57+P57+S57+V57+Y57+AB57+AE57+AH57+AK57+AN57+AQ57+AT57+AW57+AZ57+BC57+BF57+BI57+BL57+BO57+BR57+BU57+BX57+CA57+CD57+CG57+CJ57+CM57+CP57+CS57+CV57+CY57+DB57+DK57+DE57+DH57+DQ57+DT57+DN57+DW57+DZ57+EC57+EF57+EI57+EL57+EO57</f>
        <v>5374</v>
      </c>
      <c r="ES57" s="411">
        <f>ER57/EP57</f>
        <v>85.3015873015873</v>
      </c>
      <c r="ET57" s="556">
        <f>H57+N57+T57+Z57+AF57+AL57+AR57+AX57+BD57+BJ57+BP57+BV57+CB57+CH57+CN57+CT57+CZ57+DF57+DO57+DU57+EA57+EG57+EM57</f>
        <v>7</v>
      </c>
      <c r="EU57" s="414">
        <f>I57+O57+U57+AA57+AG57+AM57+AS57+AY57+BE57+BK57+BQ57+BW57+CC57+CI57+CO57+CU57+DA57+DG57+DP57+DV57+EB57+EH57+EN57</f>
        <v>1</v>
      </c>
      <c r="EV57" s="416">
        <f>E57+K57+Q57+W57+AC57+AO57+AU57+BA57+BG57+BM57+BS57+DI57+DR57+DX57+ED57+EJ57</f>
        <v>56</v>
      </c>
      <c r="EW57" s="409">
        <f>F57+L57+R57+X57+AD57+AP57+AV57+BB57+BH57+BN57+BT57+DJ57+DS57+DY57+EE57+EK57</f>
        <v>10</v>
      </c>
      <c r="EX57" s="417">
        <f>G57+M57+S57+Y57+AE57+AQ57+AW57+BC57+BI57+BO57+BU57+DK57+DT57+DZ57+EF57+EL57</f>
        <v>4744</v>
      </c>
      <c r="EY57" s="415">
        <f>BY57+AI57+CE57+CK57+CQ57+CW57+DC57+DL57</f>
        <v>0</v>
      </c>
      <c r="EZ57" s="410">
        <f>BZ57+AJ57+CF57+CL57+CR57+CX57+DD57+DM57</f>
        <v>0</v>
      </c>
      <c r="FA57" s="413">
        <f>CA57+AK57+CG57+CM57+CS57+CY57+DE57+DN57</f>
        <v>0</v>
      </c>
      <c r="FB57" s="226">
        <f>ER57/EQ57</f>
        <v>488.54545454545456</v>
      </c>
      <c r="FC57" s="226" t="e">
        <f>FA57/EZ57</f>
        <v>#DIV/0!</v>
      </c>
      <c r="FD57" s="227">
        <f>EQ57/EP57</f>
        <v>0.1746031746031746</v>
      </c>
      <c r="FE57" s="227" t="e">
        <f>EZ57/EY57</f>
        <v>#DIV/0!</v>
      </c>
    </row>
    <row r="58" spans="1:161" ht="10.5" customHeight="1">
      <c r="A58" s="75">
        <v>54</v>
      </c>
      <c r="B58" s="129"/>
      <c r="C58" s="85" t="s">
        <v>116</v>
      </c>
      <c r="D58" s="68" t="s">
        <v>37</v>
      </c>
      <c r="E58" s="228">
        <v>27</v>
      </c>
      <c r="F58" s="21"/>
      <c r="G58" s="83">
        <v>2112</v>
      </c>
      <c r="H58" s="175">
        <v>3</v>
      </c>
      <c r="I58" s="172"/>
      <c r="J58" s="39">
        <v>225</v>
      </c>
      <c r="K58" s="228">
        <v>15</v>
      </c>
      <c r="L58" s="21">
        <v>1</v>
      </c>
      <c r="M58" s="83">
        <v>1330</v>
      </c>
      <c r="N58" s="175">
        <v>3</v>
      </c>
      <c r="O58" s="172"/>
      <c r="P58" s="39">
        <v>270</v>
      </c>
      <c r="Q58" s="228"/>
      <c r="R58" s="21"/>
      <c r="S58" s="21"/>
      <c r="T58" s="172"/>
      <c r="U58" s="172"/>
      <c r="V58" s="47"/>
      <c r="W58" s="174"/>
      <c r="X58" s="21"/>
      <c r="Y58" s="21"/>
      <c r="Z58" s="172"/>
      <c r="AA58" s="172"/>
      <c r="AB58" s="39"/>
      <c r="AC58" s="228"/>
      <c r="AD58" s="21"/>
      <c r="AE58" s="21"/>
      <c r="AF58" s="172"/>
      <c r="AG58" s="172"/>
      <c r="AH58" s="47"/>
      <c r="AI58" s="348"/>
      <c r="AJ58" s="84"/>
      <c r="AK58" s="84"/>
      <c r="AL58" s="172"/>
      <c r="AM58" s="172"/>
      <c r="AN58" s="39"/>
      <c r="AO58" s="228"/>
      <c r="AP58" s="21"/>
      <c r="AQ58" s="21"/>
      <c r="AR58" s="172"/>
      <c r="AS58" s="172"/>
      <c r="AT58" s="47"/>
      <c r="AU58" s="174">
        <v>14</v>
      </c>
      <c r="AV58" s="21">
        <v>0</v>
      </c>
      <c r="AW58" s="21">
        <v>1221</v>
      </c>
      <c r="AX58" s="172"/>
      <c r="AY58" s="172"/>
      <c r="AZ58" s="39"/>
      <c r="BA58" s="174"/>
      <c r="BB58" s="21"/>
      <c r="BC58" s="88"/>
      <c r="BD58" s="171"/>
      <c r="BE58" s="172"/>
      <c r="BF58" s="172"/>
      <c r="BG58" s="174"/>
      <c r="BH58" s="21"/>
      <c r="BI58" s="88"/>
      <c r="BJ58" s="171"/>
      <c r="BK58" s="172"/>
      <c r="BL58" s="47"/>
      <c r="BM58" s="174"/>
      <c r="BN58" s="21"/>
      <c r="BO58" s="88"/>
      <c r="BP58" s="171"/>
      <c r="BQ58" s="172"/>
      <c r="BR58" s="47"/>
      <c r="BS58" s="174"/>
      <c r="BT58" s="21"/>
      <c r="BU58" s="83"/>
      <c r="BV58" s="175"/>
      <c r="BW58" s="172"/>
      <c r="BX58" s="47"/>
      <c r="BY58" s="202"/>
      <c r="BZ58" s="203"/>
      <c r="CA58" s="204"/>
      <c r="CB58" s="170"/>
      <c r="CC58" s="100"/>
      <c r="CD58" s="48"/>
      <c r="CE58" s="202"/>
      <c r="CF58" s="203"/>
      <c r="CG58" s="204"/>
      <c r="CH58" s="170"/>
      <c r="CI58" s="100"/>
      <c r="CJ58" s="48"/>
      <c r="CK58" s="202"/>
      <c r="CL58" s="203"/>
      <c r="CM58" s="204"/>
      <c r="CN58" s="170"/>
      <c r="CO58" s="100"/>
      <c r="CP58" s="48"/>
      <c r="CQ58" s="202"/>
      <c r="CR58" s="203"/>
      <c r="CS58" s="204"/>
      <c r="CT58" s="170"/>
      <c r="CU58" s="100"/>
      <c r="CV58" s="48"/>
      <c r="CW58" s="202"/>
      <c r="CX58" s="203"/>
      <c r="CY58" s="204"/>
      <c r="CZ58" s="170"/>
      <c r="DA58" s="100"/>
      <c r="DB58" s="48"/>
      <c r="DC58" s="202"/>
      <c r="DD58" s="203"/>
      <c r="DE58" s="204"/>
      <c r="DF58" s="170"/>
      <c r="DG58" s="100"/>
      <c r="DH58" s="48"/>
      <c r="DI58" s="368"/>
      <c r="DJ58" s="369"/>
      <c r="DK58" s="370"/>
      <c r="DL58" s="391"/>
      <c r="DM58" s="392"/>
      <c r="DN58" s="397"/>
      <c r="DO58" s="170"/>
      <c r="DP58" s="100"/>
      <c r="DQ58" s="48"/>
      <c r="DR58" s="394"/>
      <c r="DS58" s="395"/>
      <c r="DT58" s="398"/>
      <c r="DU58" s="258"/>
      <c r="DV58" s="259"/>
      <c r="DW58" s="433"/>
      <c r="DX58" s="442"/>
      <c r="DY58" s="443"/>
      <c r="DZ58" s="447"/>
      <c r="EA58" s="258"/>
      <c r="EB58" s="259"/>
      <c r="EC58" s="433"/>
      <c r="ED58" s="442"/>
      <c r="EE58" s="443"/>
      <c r="EF58" s="447"/>
      <c r="EG58" s="258"/>
      <c r="EH58" s="259"/>
      <c r="EI58" s="260"/>
      <c r="EJ58" s="544"/>
      <c r="EK58" s="443"/>
      <c r="EL58" s="447"/>
      <c r="EM58" s="549"/>
      <c r="EN58" s="550"/>
      <c r="EO58" s="554"/>
      <c r="EP58" s="458">
        <f>E58++H58+K58+N58+Q58+T58+W58+Z58+AC58+AF58+AI58+AL58+AO58+AR58+AU58+AX58+BA58+BD58+BG58+BJ58+BM58+BP58+BS58+BV58+BY58+CB58+CE58+CH58+CK58+CN58+CQ58+CT58+CW58+CZ58+DI58+DC58+DF58+DO58+DR58+DL58+DU58+DX58+EA58+ED58+EG58+EJ58+EM58</f>
        <v>62</v>
      </c>
      <c r="EQ58" s="408">
        <f>F58++I58+L58+O58+R58+U58+X58+AA58+AD58+AG58+AJ58+AM58+AP58+AS58+AV58+AY58+BB58+BE58+BH58+BK58+BN58+BQ58+BT58+BW58+BZ58+CC58+CF58+CI58+CL58+CO58+CR58+CU58+CX58+DA58+DJ58+DD58+DG58+DP58+DS58+DM58+DV58+DY58+EB58+EE58+EH58+EK58+EN58</f>
        <v>1</v>
      </c>
      <c r="ER58" s="408">
        <f>G58++J58+M58+P58+S58+V58+Y58+AB58+AE58+AH58+AK58+AN58+AQ58+AT58+AW58+AZ58+BC58+BF58+BI58+BL58+BO58+BR58+BU58+BX58+CA58+CD58+CG58+CJ58+CM58+CP58+CS58+CV58+CY58+DB58+DK58+DE58+DH58+DQ58+DT58+DN58+DW58+DZ58+EC58+EF58+EI58+EL58+EO58</f>
        <v>5158</v>
      </c>
      <c r="ES58" s="411">
        <f>ER58/EP58</f>
        <v>83.19354838709677</v>
      </c>
      <c r="ET58" s="556">
        <f>H58+N58+T58+Z58+AF58+AL58+AR58+AX58+BD58+BJ58+BP58+BV58+CB58+CH58+CN58+CT58+CZ58+DF58+DO58+DU58+EA58+EG58+EM58</f>
        <v>6</v>
      </c>
      <c r="EU58" s="414">
        <f>I58+O58+U58+AA58+AG58+AM58+AS58+AY58+BE58+BK58+BQ58+BW58+CC58+CI58+CO58+CU58+DA58+DG58+DP58+DV58+EB58+EH58+EN58</f>
        <v>0</v>
      </c>
      <c r="EV58" s="416">
        <f>E58+K58+Q58+W58+AC58+AO58+AU58+BA58+BG58+BM58+BS58+DI58+DR58+DX58+ED58+EJ58</f>
        <v>56</v>
      </c>
      <c r="EW58" s="409">
        <f>F58+L58+R58+X58+AD58+AP58+AV58+BB58+BH58+BN58+BT58+DJ58+DS58+DY58+EE58+EK58</f>
        <v>1</v>
      </c>
      <c r="EX58" s="417">
        <f>G58+M58+S58+Y58+AE58+AQ58+AW58+BC58+BI58+BO58+BU58+DK58+DT58+DZ58+EF58+EL58</f>
        <v>4663</v>
      </c>
      <c r="EY58" s="415">
        <f>BY58+AI58+CE58+CK58+CQ58+CW58+DC58+DL58</f>
        <v>0</v>
      </c>
      <c r="EZ58" s="410">
        <f>BZ58+AJ58+CF58+CL58+CR58+CX58+DD58+DM58</f>
        <v>0</v>
      </c>
      <c r="FA58" s="413">
        <f>CA58+AK58+CG58+CM58+CS58+CY58+DE58+DN58</f>
        <v>0</v>
      </c>
      <c r="FB58" s="226">
        <f>ER58/EQ58</f>
        <v>5158</v>
      </c>
      <c r="FC58" s="226" t="e">
        <f>FA58/EZ58</f>
        <v>#DIV/0!</v>
      </c>
      <c r="FD58" s="227">
        <f>EQ58/EP58</f>
        <v>0.016129032258064516</v>
      </c>
      <c r="FE58" s="227" t="e">
        <f>EZ58/EY58</f>
        <v>#DIV/0!</v>
      </c>
    </row>
    <row r="59" spans="1:161" ht="10.5" customHeight="1">
      <c r="A59" s="119">
        <v>55</v>
      </c>
      <c r="B59" s="129"/>
      <c r="C59" s="85" t="s">
        <v>117</v>
      </c>
      <c r="D59" s="68" t="s">
        <v>293</v>
      </c>
      <c r="E59" s="263"/>
      <c r="F59" s="87"/>
      <c r="G59" s="86"/>
      <c r="H59" s="175"/>
      <c r="I59" s="172"/>
      <c r="J59" s="39"/>
      <c r="K59" s="263"/>
      <c r="L59" s="87"/>
      <c r="M59" s="86"/>
      <c r="N59" s="175"/>
      <c r="O59" s="172"/>
      <c r="P59" s="39"/>
      <c r="Q59" s="263"/>
      <c r="R59" s="87"/>
      <c r="S59" s="87"/>
      <c r="T59" s="172"/>
      <c r="U59" s="172"/>
      <c r="V59" s="47"/>
      <c r="W59" s="174"/>
      <c r="X59" s="21"/>
      <c r="Y59" s="21"/>
      <c r="Z59" s="172"/>
      <c r="AA59" s="172"/>
      <c r="AB59" s="39"/>
      <c r="AC59" s="228"/>
      <c r="AD59" s="21"/>
      <c r="AE59" s="21"/>
      <c r="AF59" s="172"/>
      <c r="AG59" s="172"/>
      <c r="AH59" s="47"/>
      <c r="AI59" s="348"/>
      <c r="AJ59" s="84"/>
      <c r="AK59" s="84"/>
      <c r="AL59" s="172"/>
      <c r="AM59" s="172"/>
      <c r="AN59" s="39"/>
      <c r="AO59" s="228"/>
      <c r="AP59" s="21"/>
      <c r="AQ59" s="21"/>
      <c r="AR59" s="172"/>
      <c r="AS59" s="172"/>
      <c r="AT59" s="47"/>
      <c r="AU59" s="174"/>
      <c r="AV59" s="21"/>
      <c r="AW59" s="21"/>
      <c r="AX59" s="172"/>
      <c r="AY59" s="172"/>
      <c r="AZ59" s="39"/>
      <c r="BA59" s="174"/>
      <c r="BB59" s="21"/>
      <c r="BC59" s="88"/>
      <c r="BD59" s="171"/>
      <c r="BE59" s="172"/>
      <c r="BF59" s="172"/>
      <c r="BG59" s="233"/>
      <c r="BH59" s="234"/>
      <c r="BI59" s="235"/>
      <c r="BJ59" s="171"/>
      <c r="BK59" s="172"/>
      <c r="BL59" s="47"/>
      <c r="BM59" s="236"/>
      <c r="BN59" s="237"/>
      <c r="BO59" s="238"/>
      <c r="BP59" s="239"/>
      <c r="BQ59" s="240"/>
      <c r="BR59" s="241"/>
      <c r="BS59" s="236"/>
      <c r="BT59" s="237"/>
      <c r="BU59" s="405"/>
      <c r="BV59" s="406"/>
      <c r="BW59" s="240"/>
      <c r="BX59" s="241"/>
      <c r="BY59" s="243"/>
      <c r="BZ59" s="244"/>
      <c r="CA59" s="245"/>
      <c r="CB59" s="246"/>
      <c r="CC59" s="247"/>
      <c r="CD59" s="248"/>
      <c r="CE59" s="243"/>
      <c r="CF59" s="244"/>
      <c r="CG59" s="245"/>
      <c r="CH59" s="246"/>
      <c r="CI59" s="247"/>
      <c r="CJ59" s="248"/>
      <c r="CK59" s="243">
        <v>1</v>
      </c>
      <c r="CL59" s="244">
        <v>0</v>
      </c>
      <c r="CM59" s="245">
        <v>11</v>
      </c>
      <c r="CN59" s="246"/>
      <c r="CO59" s="247"/>
      <c r="CP59" s="248"/>
      <c r="CQ59" s="243"/>
      <c r="CR59" s="244"/>
      <c r="CS59" s="245"/>
      <c r="CT59" s="246">
        <v>1</v>
      </c>
      <c r="CU59" s="247">
        <v>0</v>
      </c>
      <c r="CV59" s="248">
        <v>90</v>
      </c>
      <c r="CW59" s="243">
        <v>24</v>
      </c>
      <c r="CX59" s="244">
        <v>0</v>
      </c>
      <c r="CY59" s="245">
        <v>1807</v>
      </c>
      <c r="CZ59" s="246">
        <v>2</v>
      </c>
      <c r="DA59" s="247">
        <v>0</v>
      </c>
      <c r="DB59" s="248">
        <v>180</v>
      </c>
      <c r="DC59" s="243">
        <v>14</v>
      </c>
      <c r="DD59" s="244">
        <v>0</v>
      </c>
      <c r="DE59" s="245">
        <v>868</v>
      </c>
      <c r="DF59" s="246">
        <v>1</v>
      </c>
      <c r="DG59" s="247">
        <v>0</v>
      </c>
      <c r="DH59" s="248">
        <v>90</v>
      </c>
      <c r="DI59" s="374">
        <v>16</v>
      </c>
      <c r="DJ59" s="375">
        <v>0</v>
      </c>
      <c r="DK59" s="376">
        <v>1440</v>
      </c>
      <c r="DL59" s="391"/>
      <c r="DM59" s="392"/>
      <c r="DN59" s="397"/>
      <c r="DO59" s="246">
        <v>3</v>
      </c>
      <c r="DP59" s="247">
        <v>1</v>
      </c>
      <c r="DQ59" s="248">
        <v>300</v>
      </c>
      <c r="DR59" s="394"/>
      <c r="DS59" s="395"/>
      <c r="DT59" s="398"/>
      <c r="DU59" s="258"/>
      <c r="DV59" s="259"/>
      <c r="DW59" s="433"/>
      <c r="DX59" s="442"/>
      <c r="DY59" s="443"/>
      <c r="DZ59" s="447"/>
      <c r="EA59" s="258"/>
      <c r="EB59" s="259"/>
      <c r="EC59" s="433"/>
      <c r="ED59" s="442"/>
      <c r="EE59" s="443"/>
      <c r="EF59" s="447"/>
      <c r="EG59" s="258"/>
      <c r="EH59" s="259"/>
      <c r="EI59" s="260"/>
      <c r="EJ59" s="544"/>
      <c r="EK59" s="443"/>
      <c r="EL59" s="447"/>
      <c r="EM59" s="549"/>
      <c r="EN59" s="550"/>
      <c r="EO59" s="554"/>
      <c r="EP59" s="458">
        <f>E59++H59+K59+N59+Q59+T59+W59+Z59+AC59+AF59+AI59+AL59+AO59+AR59+AU59+AX59+BA59+BD59+BG59+BJ59+BM59+BP59+BS59+BV59+BY59+CB59+CE59+CH59+CK59+CN59+CQ59+CT59+CW59+CZ59+DI59+DC59+DF59+DO59+DR59+DL59+DU59+DX59+EA59+ED59+EG59+EJ59+EM59</f>
        <v>62</v>
      </c>
      <c r="EQ59" s="408">
        <f>F59++I59+L59+O59+R59+U59+X59+AA59+AD59+AG59+AJ59+AM59+AP59+AS59+AV59+AY59+BB59+BE59+BH59+BK59+BN59+BQ59+BT59+BW59+BZ59+CC59+CF59+CI59+CL59+CO59+CR59+CU59+CX59+DA59+DJ59+DD59+DG59+DP59+DS59+DM59+DV59+DY59+EB59+EE59+EH59+EK59+EN59</f>
        <v>1</v>
      </c>
      <c r="ER59" s="408">
        <f>G59++J59+M59+P59+S59+V59+Y59+AB59+AE59+AH59+AK59+AN59+AQ59+AT59+AW59+AZ59+BC59+BF59+BI59+BL59+BO59+BR59+BU59+BX59+CA59+CD59+CG59+CJ59+CM59+CP59+CS59+CV59+CY59+DB59+DK59+DE59+DH59+DQ59+DT59+DN59+DW59+DZ59+EC59+EF59+EI59+EL59+EO59</f>
        <v>4786</v>
      </c>
      <c r="ES59" s="411">
        <f>ER59/EP59</f>
        <v>77.19354838709677</v>
      </c>
      <c r="ET59" s="556">
        <f>H59+N59+T59+Z59+AF59+AL59+AR59+AX59+BD59+BJ59+BP59+BV59+CB59+CH59+CN59+CT59+CZ59+DF59+DO59+DU59+EA59+EG59+EM59</f>
        <v>7</v>
      </c>
      <c r="EU59" s="414">
        <f>I59+O59+U59+AA59+AG59+AM59+AS59+AY59+BE59+BK59+BQ59+BW59+CC59+CI59+CO59+CU59+DA59+DG59+DP59+DV59+EB59+EH59+EN59</f>
        <v>1</v>
      </c>
      <c r="EV59" s="416">
        <f>E59+K59+Q59+W59+AC59+AO59+AU59+BA59+BG59+BM59+BS59+DI59+DR59+DX59+ED59+EJ59</f>
        <v>16</v>
      </c>
      <c r="EW59" s="409">
        <f>F59+L59+R59+X59+AD59+AP59+AV59+BB59+BH59+BN59+BT59+DJ59+DS59+DY59+EE59+EK59</f>
        <v>0</v>
      </c>
      <c r="EX59" s="417">
        <f>G59+M59+S59+Y59+AE59+AQ59+AW59+BC59+BI59+BO59+BU59+DK59+DT59+DZ59+EF59+EL59</f>
        <v>1440</v>
      </c>
      <c r="EY59" s="415">
        <f>BY59+AI59+CE59+CK59+CQ59+CW59+DC59+DL59</f>
        <v>39</v>
      </c>
      <c r="EZ59" s="410">
        <f>BZ59+AJ59+CF59+CL59+CR59+CX59+DD59+DM59</f>
        <v>0</v>
      </c>
      <c r="FA59" s="413">
        <f>CA59+AK59+CG59+CM59+CS59+CY59+DE59+DN59</f>
        <v>2686</v>
      </c>
      <c r="FB59" s="226">
        <f>ER59/EQ59</f>
        <v>4786</v>
      </c>
      <c r="FC59" s="226" t="e">
        <f>FA59/EZ59</f>
        <v>#DIV/0!</v>
      </c>
      <c r="FD59" s="227">
        <f>EQ59/EP59</f>
        <v>0.016129032258064516</v>
      </c>
      <c r="FE59" s="227">
        <f>EZ59/EY59</f>
        <v>0</v>
      </c>
    </row>
    <row r="60" spans="1:161" ht="10.5" customHeight="1">
      <c r="A60" s="75">
        <v>56</v>
      </c>
      <c r="B60" s="129"/>
      <c r="C60" s="85" t="s">
        <v>116</v>
      </c>
      <c r="D60" s="68" t="s">
        <v>184</v>
      </c>
      <c r="E60" s="263"/>
      <c r="F60" s="87"/>
      <c r="G60" s="86"/>
      <c r="H60" s="175"/>
      <c r="I60" s="172"/>
      <c r="J60" s="39"/>
      <c r="K60" s="263"/>
      <c r="L60" s="87"/>
      <c r="M60" s="86"/>
      <c r="N60" s="175"/>
      <c r="O60" s="172"/>
      <c r="P60" s="39"/>
      <c r="Q60" s="263"/>
      <c r="R60" s="87"/>
      <c r="S60" s="87"/>
      <c r="T60" s="172"/>
      <c r="U60" s="172"/>
      <c r="V60" s="47"/>
      <c r="W60" s="174"/>
      <c r="X60" s="21"/>
      <c r="Y60" s="21"/>
      <c r="Z60" s="172"/>
      <c r="AA60" s="172"/>
      <c r="AB60" s="39"/>
      <c r="AC60" s="228"/>
      <c r="AD60" s="21"/>
      <c r="AE60" s="21"/>
      <c r="AF60" s="172"/>
      <c r="AG60" s="172"/>
      <c r="AH60" s="47"/>
      <c r="AI60" s="348"/>
      <c r="AJ60" s="84"/>
      <c r="AK60" s="84"/>
      <c r="AL60" s="172"/>
      <c r="AM60" s="172"/>
      <c r="AN60" s="39"/>
      <c r="AO60" s="228"/>
      <c r="AP60" s="21"/>
      <c r="AQ60" s="21"/>
      <c r="AR60" s="172"/>
      <c r="AS60" s="172"/>
      <c r="AT60" s="47"/>
      <c r="AU60" s="174"/>
      <c r="AV60" s="21"/>
      <c r="AW60" s="21"/>
      <c r="AX60" s="172"/>
      <c r="AY60" s="172"/>
      <c r="AZ60" s="39"/>
      <c r="BA60" s="174"/>
      <c r="BB60" s="21"/>
      <c r="BC60" s="88"/>
      <c r="BD60" s="171"/>
      <c r="BE60" s="172"/>
      <c r="BF60" s="172"/>
      <c r="BG60" s="233">
        <v>3</v>
      </c>
      <c r="BH60" s="234"/>
      <c r="BI60" s="235">
        <v>80</v>
      </c>
      <c r="BJ60" s="171"/>
      <c r="BK60" s="172"/>
      <c r="BL60" s="47"/>
      <c r="BM60" s="233">
        <v>3</v>
      </c>
      <c r="BN60" s="234">
        <v>0</v>
      </c>
      <c r="BO60" s="235">
        <v>47</v>
      </c>
      <c r="BP60" s="171"/>
      <c r="BQ60" s="172"/>
      <c r="BR60" s="47"/>
      <c r="BS60" s="249">
        <f>'2011-2012'!BS34</f>
        <v>6</v>
      </c>
      <c r="BT60" s="250">
        <f>'2011-2012'!BT34</f>
        <v>0</v>
      </c>
      <c r="BU60" s="251">
        <f>'2011-2012'!BU34</f>
        <v>93</v>
      </c>
      <c r="BV60" s="252">
        <f>'2011-2012'!H34</f>
        <v>3</v>
      </c>
      <c r="BW60" s="253">
        <f>'2011-2012'!I34</f>
        <v>0</v>
      </c>
      <c r="BX60" s="254">
        <f>'2011-2012'!J34</f>
        <v>73</v>
      </c>
      <c r="BY60" s="255">
        <f>'2012 - 2013'!BU25</f>
        <v>18</v>
      </c>
      <c r="BZ60" s="256">
        <f>'2012 - 2013'!BV25</f>
        <v>0</v>
      </c>
      <c r="CA60" s="257">
        <f>'2012 - 2013'!BW25</f>
        <v>587</v>
      </c>
      <c r="CB60" s="258">
        <f>'2012 - 2013'!J25</f>
        <v>4</v>
      </c>
      <c r="CC60" s="259">
        <f>'2012 - 2013'!K25</f>
        <v>0</v>
      </c>
      <c r="CD60" s="260">
        <f>'2012 - 2013'!L25</f>
        <v>176</v>
      </c>
      <c r="CE60" s="255">
        <f>'2013 - 2014 '!BY29</f>
        <v>12</v>
      </c>
      <c r="CF60" s="256">
        <f>'2013 - 2014 '!BZ29</f>
        <v>1</v>
      </c>
      <c r="CG60" s="257">
        <f>'2013 - 2014 '!CA29</f>
        <v>306</v>
      </c>
      <c r="CH60" s="258">
        <f>'2013 - 2014 '!N29</f>
        <v>5</v>
      </c>
      <c r="CI60" s="259">
        <f>'2013 - 2014 '!O29</f>
        <v>0</v>
      </c>
      <c r="CJ60" s="260">
        <f>'2013 - 2014 '!P29</f>
        <v>391</v>
      </c>
      <c r="CK60" s="255">
        <v>6</v>
      </c>
      <c r="CL60" s="256">
        <v>0</v>
      </c>
      <c r="CM60" s="257">
        <v>173</v>
      </c>
      <c r="CN60" s="258">
        <v>1</v>
      </c>
      <c r="CO60" s="259">
        <v>0</v>
      </c>
      <c r="CP60" s="260">
        <v>86</v>
      </c>
      <c r="CQ60" s="391"/>
      <c r="CR60" s="392"/>
      <c r="CS60" s="397"/>
      <c r="CT60" s="258"/>
      <c r="CU60" s="259"/>
      <c r="CV60" s="260"/>
      <c r="CW60" s="391"/>
      <c r="CX60" s="392"/>
      <c r="CY60" s="397"/>
      <c r="CZ60" s="258"/>
      <c r="DA60" s="259"/>
      <c r="DB60" s="260"/>
      <c r="DC60" s="391"/>
      <c r="DD60" s="392"/>
      <c r="DE60" s="397"/>
      <c r="DF60" s="258"/>
      <c r="DG60" s="259"/>
      <c r="DH60" s="260"/>
      <c r="DI60" s="394"/>
      <c r="DJ60" s="395"/>
      <c r="DK60" s="398"/>
      <c r="DL60" s="391"/>
      <c r="DM60" s="392"/>
      <c r="DN60" s="397"/>
      <c r="DO60" s="258"/>
      <c r="DP60" s="259"/>
      <c r="DQ60" s="260"/>
      <c r="DR60" s="394"/>
      <c r="DS60" s="395"/>
      <c r="DT60" s="398"/>
      <c r="DU60" s="258"/>
      <c r="DV60" s="259"/>
      <c r="DW60" s="433"/>
      <c r="DX60" s="442"/>
      <c r="DY60" s="443"/>
      <c r="DZ60" s="447"/>
      <c r="EA60" s="258"/>
      <c r="EB60" s="259"/>
      <c r="EC60" s="433"/>
      <c r="ED60" s="442"/>
      <c r="EE60" s="443"/>
      <c r="EF60" s="447"/>
      <c r="EG60" s="258"/>
      <c r="EH60" s="259"/>
      <c r="EI60" s="260"/>
      <c r="EJ60" s="544"/>
      <c r="EK60" s="443"/>
      <c r="EL60" s="447"/>
      <c r="EM60" s="549"/>
      <c r="EN60" s="550"/>
      <c r="EO60" s="554"/>
      <c r="EP60" s="458">
        <f>E60++H60+K60+N60+Q60+T60+W60+Z60+AC60+AF60+AI60+AL60+AO60+AR60+AU60+AX60+BA60+BD60+BG60+BJ60+BM60+BP60+BS60+BV60+BY60+CB60+CE60+CH60+CK60+CN60+CQ60+CT60+CW60+CZ60+DI60+DC60+DF60+DO60+DR60+DL60+DU60+DX60+EA60+ED60+EG60+EJ60+EM60</f>
        <v>61</v>
      </c>
      <c r="EQ60" s="408">
        <f>F60++I60+L60+O60+R60+U60+X60+AA60+AD60+AG60+AJ60+AM60+AP60+AS60+AV60+AY60+BB60+BE60+BH60+BK60+BN60+BQ60+BT60+BW60+BZ60+CC60+CF60+CI60+CL60+CO60+CR60+CU60+CX60+DA60+DJ60+DD60+DG60+DP60+DS60+DM60+DV60+DY60+EB60+EE60+EH60+EK60+EN60</f>
        <v>1</v>
      </c>
      <c r="ER60" s="408">
        <f>G60++J60+M60+P60+S60+V60+Y60+AB60+AE60+AH60+AK60+AN60+AQ60+AT60+AW60+AZ60+BC60+BF60+BI60+BL60+BO60+BR60+BU60+BX60+CA60+CD60+CG60+CJ60+CM60+CP60+CS60+CV60+CY60+DB60+DK60+DE60+DH60+DQ60+DT60+DN60+DW60+DZ60+EC60+EF60+EI60+EL60+EO60</f>
        <v>2012</v>
      </c>
      <c r="ES60" s="411">
        <f>ER60/EP60</f>
        <v>32.98360655737705</v>
      </c>
      <c r="ET60" s="556">
        <f>H60+N60+T60+Z60+AF60+AL60+AR60+AX60+BD60+BJ60+BP60+BV60+CB60+CH60+CN60+CT60+CZ60+DF60+DO60+DU60+EA60+EG60+EM60</f>
        <v>13</v>
      </c>
      <c r="EU60" s="414">
        <f>I60+O60+U60+AA60+AG60+AM60+AS60+AY60+BE60+BK60+BQ60+BW60+CC60+CI60+CO60+CU60+DA60+DG60+DP60+DV60+EB60+EH60+EN60</f>
        <v>0</v>
      </c>
      <c r="EV60" s="416">
        <f>E60+K60+Q60+W60+AC60+AO60+AU60+BA60+BG60+BM60+BS60+DI60+DR60+DX60+ED60+EJ60</f>
        <v>12</v>
      </c>
      <c r="EW60" s="409">
        <f>F60+L60+R60+X60+AD60+AP60+AV60+BB60+BH60+BN60+BT60+DJ60+DS60+DY60+EE60+EK60</f>
        <v>0</v>
      </c>
      <c r="EX60" s="417">
        <f>G60+M60+S60+Y60+AE60+AQ60+AW60+BC60+BI60+BO60+BU60+DK60+DT60+DZ60+EF60+EL60</f>
        <v>220</v>
      </c>
      <c r="EY60" s="415">
        <f>BY60+AI60+CE60+CK60+CQ60+CW60+DC60+DL60</f>
        <v>36</v>
      </c>
      <c r="EZ60" s="410">
        <f>BZ60+AJ60+CF60+CL60+CR60+CX60+DD60+DM60</f>
        <v>1</v>
      </c>
      <c r="FA60" s="413">
        <f>CA60+AK60+CG60+CM60+CS60+CY60+DE60+DN60</f>
        <v>1066</v>
      </c>
      <c r="FB60" s="226">
        <f>ER60/EQ60</f>
        <v>2012</v>
      </c>
      <c r="FC60" s="226">
        <f>FA60/EZ60</f>
        <v>1066</v>
      </c>
      <c r="FD60" s="227">
        <f>EQ60/EP60</f>
        <v>0.01639344262295082</v>
      </c>
      <c r="FE60" s="227">
        <f>EZ60/EY60</f>
        <v>0.027777777777777776</v>
      </c>
    </row>
    <row r="61" spans="1:161" ht="10.5" customHeight="1">
      <c r="A61" s="119">
        <v>57</v>
      </c>
      <c r="B61" s="129"/>
      <c r="C61" s="85" t="s">
        <v>117</v>
      </c>
      <c r="D61" s="451" t="s">
        <v>393</v>
      </c>
      <c r="E61" s="228"/>
      <c r="F61" s="21"/>
      <c r="G61" s="83"/>
      <c r="H61" s="175"/>
      <c r="I61" s="172"/>
      <c r="J61" s="39"/>
      <c r="K61" s="228"/>
      <c r="L61" s="21"/>
      <c r="M61" s="83"/>
      <c r="N61" s="175"/>
      <c r="O61" s="172"/>
      <c r="P61" s="39"/>
      <c r="Q61" s="228"/>
      <c r="R61" s="21"/>
      <c r="S61" s="21"/>
      <c r="T61" s="172"/>
      <c r="U61" s="172"/>
      <c r="V61" s="47"/>
      <c r="W61" s="174"/>
      <c r="X61" s="21"/>
      <c r="Y61" s="21"/>
      <c r="Z61" s="172"/>
      <c r="AA61" s="172"/>
      <c r="AB61" s="39"/>
      <c r="AC61" s="228"/>
      <c r="AD61" s="21"/>
      <c r="AE61" s="21"/>
      <c r="AF61" s="172"/>
      <c r="AG61" s="172"/>
      <c r="AH61" s="47"/>
      <c r="AI61" s="348"/>
      <c r="AJ61" s="84"/>
      <c r="AK61" s="84"/>
      <c r="AL61" s="172"/>
      <c r="AM61" s="172"/>
      <c r="AN61" s="39"/>
      <c r="AO61" s="228"/>
      <c r="AP61" s="21"/>
      <c r="AQ61" s="21"/>
      <c r="AR61" s="172"/>
      <c r="AS61" s="172"/>
      <c r="AT61" s="47"/>
      <c r="AU61" s="174"/>
      <c r="AV61" s="21"/>
      <c r="AW61" s="21"/>
      <c r="AX61" s="172"/>
      <c r="AY61" s="172"/>
      <c r="AZ61" s="39"/>
      <c r="BA61" s="174"/>
      <c r="BB61" s="21"/>
      <c r="BC61" s="88"/>
      <c r="BD61" s="171"/>
      <c r="BE61" s="172"/>
      <c r="BF61" s="172"/>
      <c r="BG61" s="174"/>
      <c r="BH61" s="21"/>
      <c r="BI61" s="88"/>
      <c r="BJ61" s="171"/>
      <c r="BK61" s="172"/>
      <c r="BL61" s="47"/>
      <c r="BM61" s="233"/>
      <c r="BN61" s="234"/>
      <c r="BO61" s="235"/>
      <c r="BP61" s="171"/>
      <c r="BQ61" s="172"/>
      <c r="BR61" s="47"/>
      <c r="BS61" s="249"/>
      <c r="BT61" s="250"/>
      <c r="BU61" s="251"/>
      <c r="BV61" s="252"/>
      <c r="BW61" s="253"/>
      <c r="BX61" s="254"/>
      <c r="BY61" s="255"/>
      <c r="BZ61" s="256"/>
      <c r="CA61" s="257"/>
      <c r="CB61" s="258"/>
      <c r="CC61" s="259"/>
      <c r="CD61" s="260"/>
      <c r="CE61" s="255"/>
      <c r="CF61" s="256"/>
      <c r="CG61" s="257"/>
      <c r="CH61" s="258"/>
      <c r="CI61" s="259"/>
      <c r="CJ61" s="260"/>
      <c r="CK61" s="255"/>
      <c r="CL61" s="256"/>
      <c r="CM61" s="257"/>
      <c r="CN61" s="258"/>
      <c r="CO61" s="259"/>
      <c r="CP61" s="260"/>
      <c r="CQ61" s="391"/>
      <c r="CR61" s="392"/>
      <c r="CS61" s="397"/>
      <c r="CT61" s="258"/>
      <c r="CU61" s="259"/>
      <c r="CV61" s="260"/>
      <c r="CW61" s="391"/>
      <c r="CX61" s="392"/>
      <c r="CY61" s="397"/>
      <c r="CZ61" s="258"/>
      <c r="DA61" s="259"/>
      <c r="DB61" s="260"/>
      <c r="DC61" s="391"/>
      <c r="DD61" s="392"/>
      <c r="DE61" s="397"/>
      <c r="DF61" s="258"/>
      <c r="DG61" s="259"/>
      <c r="DH61" s="260"/>
      <c r="DI61" s="394"/>
      <c r="DJ61" s="395"/>
      <c r="DK61" s="398"/>
      <c r="DL61" s="391"/>
      <c r="DM61" s="392"/>
      <c r="DN61" s="397"/>
      <c r="DO61" s="258"/>
      <c r="DP61" s="259"/>
      <c r="DQ61" s="260"/>
      <c r="DR61" s="394"/>
      <c r="DS61" s="395"/>
      <c r="DT61" s="398"/>
      <c r="DU61" s="258"/>
      <c r="DV61" s="259"/>
      <c r="DW61" s="433"/>
      <c r="DX61" s="442">
        <v>26</v>
      </c>
      <c r="DY61" s="443">
        <v>0</v>
      </c>
      <c r="DZ61" s="447">
        <v>2340</v>
      </c>
      <c r="EA61" s="258">
        <v>3</v>
      </c>
      <c r="EB61" s="259">
        <v>0</v>
      </c>
      <c r="EC61" s="433">
        <v>270</v>
      </c>
      <c r="ED61" s="442">
        <v>29</v>
      </c>
      <c r="EE61" s="443">
        <v>1</v>
      </c>
      <c r="EF61" s="447">
        <v>2610</v>
      </c>
      <c r="EG61" s="258">
        <v>2</v>
      </c>
      <c r="EH61" s="259">
        <v>0</v>
      </c>
      <c r="EI61" s="260">
        <v>180</v>
      </c>
      <c r="EJ61" s="544"/>
      <c r="EK61" s="443"/>
      <c r="EL61" s="447"/>
      <c r="EM61" s="549"/>
      <c r="EN61" s="550"/>
      <c r="EO61" s="554"/>
      <c r="EP61" s="458">
        <f>E61++H61+K61+N61+Q61+T61+W61+Z61+AC61+AF61+AI61+AL61+AO61+AR61+AU61+AX61+BA61+BD61+BG61+BJ61+BM61+BP61+BS61+BV61+BY61+CB61+CE61+CH61+CK61+CN61+CQ61+CT61+CW61+CZ61+DI61+DC61+DF61+DO61+DR61+DL61+DU61+DX61+EA61+ED61+EG61+EJ61+EM61</f>
        <v>60</v>
      </c>
      <c r="EQ61" s="408">
        <f>F61++I61+L61+O61+R61+U61+X61+AA61+AD61+AG61+AJ61+AM61+AP61+AS61+AV61+AY61+BB61+BE61+BH61+BK61+BN61+BQ61+BT61+BW61+BZ61+CC61+CF61+CI61+CL61+CO61+CR61+CU61+CX61+DA61+DJ61+DD61+DG61+DP61+DS61+DM61+DV61+DY61+EB61+EE61+EH61+EK61+EN61</f>
        <v>1</v>
      </c>
      <c r="ER61" s="408">
        <f>G61++J61+M61+P61+S61+V61+Y61+AB61+AE61+AH61+AK61+AN61+AQ61+AT61+AW61+AZ61+BC61+BF61+BI61+BL61+BO61+BR61+BU61+BX61+CA61+CD61+CG61+CJ61+CM61+CP61+CS61+CV61+CY61+DB61+DK61+DE61+DH61+DQ61+DT61+DN61+DW61+DZ61+EC61+EF61+EI61+EL61+EO61</f>
        <v>5400</v>
      </c>
      <c r="ES61" s="411">
        <f>ER61/EP61</f>
        <v>90</v>
      </c>
      <c r="ET61" s="556">
        <f>H61+N61+T61+Z61+AF61+AL61+AR61+AX61+BD61+BJ61+BP61+BV61+CB61+CH61+CN61+CT61+CZ61+DF61+DO61+DU61+EA61+EG61+EM61</f>
        <v>5</v>
      </c>
      <c r="EU61" s="414">
        <f>I61+O61+U61+AA61+AG61+AM61+AS61+AY61+BE61+BK61+BQ61+BW61+CC61+CI61+CO61+CU61+DA61+DG61+DP61+DV61+EB61+EH61+EN61</f>
        <v>0</v>
      </c>
      <c r="EV61" s="416">
        <f>E61+K61+Q61+W61+AC61+AO61+AU61+BA61+BG61+BM61+BS61+DI61+DR61+DX61+ED61+EJ61</f>
        <v>55</v>
      </c>
      <c r="EW61" s="409">
        <f>F61+L61+R61+X61+AD61+AP61+AV61+BB61+BH61+BN61+BT61+DJ61+DS61+DY61+EE61+EK61</f>
        <v>1</v>
      </c>
      <c r="EX61" s="417">
        <f>G61+M61+S61+Y61+AE61+AQ61+AW61+BC61+BI61+BO61+BU61+DK61+DT61+DZ61+EF61+EL61</f>
        <v>4950</v>
      </c>
      <c r="EY61" s="415">
        <f>BY61+AI61+CE61+CK61+CQ61+CW61+DC61+DL61</f>
        <v>0</v>
      </c>
      <c r="EZ61" s="410">
        <f>BZ61+AJ61+CF61+CL61+CR61+CX61+DD61+DM61</f>
        <v>0</v>
      </c>
      <c r="FA61" s="413">
        <f>CA61+AK61+CG61+CM61+CS61+CY61+DE61+DN61</f>
        <v>0</v>
      </c>
      <c r="FB61" s="226">
        <f>ER61/EQ61</f>
        <v>5400</v>
      </c>
      <c r="FC61" s="226" t="e">
        <f>FA61/EZ61</f>
        <v>#DIV/0!</v>
      </c>
      <c r="FD61" s="227">
        <f>EQ61/EP61</f>
        <v>0.016666666666666666</v>
      </c>
      <c r="FE61" s="227" t="e">
        <f>EZ61/EY61</f>
        <v>#DIV/0!</v>
      </c>
    </row>
    <row r="62" spans="1:161" ht="10.5" customHeight="1">
      <c r="A62" s="75">
        <v>58</v>
      </c>
      <c r="B62" s="129"/>
      <c r="C62" s="85" t="s">
        <v>116</v>
      </c>
      <c r="D62" s="68" t="s">
        <v>332</v>
      </c>
      <c r="E62" s="228"/>
      <c r="F62" s="21"/>
      <c r="G62" s="83"/>
      <c r="H62" s="175"/>
      <c r="I62" s="172"/>
      <c r="J62" s="39"/>
      <c r="K62" s="228"/>
      <c r="L62" s="21"/>
      <c r="M62" s="83"/>
      <c r="N62" s="175"/>
      <c r="O62" s="172"/>
      <c r="P62" s="39"/>
      <c r="Q62" s="228"/>
      <c r="R62" s="21"/>
      <c r="S62" s="21"/>
      <c r="T62" s="172"/>
      <c r="U62" s="172"/>
      <c r="V62" s="47"/>
      <c r="W62" s="174"/>
      <c r="X62" s="21"/>
      <c r="Y62" s="21"/>
      <c r="Z62" s="172"/>
      <c r="AA62" s="172"/>
      <c r="AB62" s="39"/>
      <c r="AC62" s="228"/>
      <c r="AD62" s="21"/>
      <c r="AE62" s="21"/>
      <c r="AF62" s="172"/>
      <c r="AG62" s="172"/>
      <c r="AH62" s="47"/>
      <c r="AI62" s="348"/>
      <c r="AJ62" s="84"/>
      <c r="AK62" s="84"/>
      <c r="AL62" s="172"/>
      <c r="AM62" s="172"/>
      <c r="AN62" s="39"/>
      <c r="AO62" s="228"/>
      <c r="AP62" s="21"/>
      <c r="AQ62" s="21"/>
      <c r="AR62" s="172"/>
      <c r="AS62" s="172"/>
      <c r="AT62" s="47"/>
      <c r="AU62" s="174"/>
      <c r="AV62" s="21"/>
      <c r="AW62" s="21"/>
      <c r="AX62" s="172"/>
      <c r="AY62" s="172"/>
      <c r="AZ62" s="39"/>
      <c r="BA62" s="174"/>
      <c r="BB62" s="21"/>
      <c r="BC62" s="88"/>
      <c r="BD62" s="171"/>
      <c r="BE62" s="172"/>
      <c r="BF62" s="172"/>
      <c r="BG62" s="174"/>
      <c r="BH62" s="21"/>
      <c r="BI62" s="88"/>
      <c r="BJ62" s="171"/>
      <c r="BK62" s="172"/>
      <c r="BL62" s="47"/>
      <c r="BM62" s="233"/>
      <c r="BN62" s="234"/>
      <c r="BO62" s="235"/>
      <c r="BP62" s="171"/>
      <c r="BQ62" s="172"/>
      <c r="BR62" s="47"/>
      <c r="BS62" s="249"/>
      <c r="BT62" s="250"/>
      <c r="BU62" s="251"/>
      <c r="BV62" s="252"/>
      <c r="BW62" s="253"/>
      <c r="BX62" s="254"/>
      <c r="BY62" s="255"/>
      <c r="BZ62" s="256"/>
      <c r="CA62" s="257"/>
      <c r="CB62" s="258"/>
      <c r="CC62" s="259"/>
      <c r="CD62" s="260"/>
      <c r="CE62" s="255"/>
      <c r="CF62" s="256"/>
      <c r="CG62" s="257"/>
      <c r="CH62" s="258"/>
      <c r="CI62" s="259"/>
      <c r="CJ62" s="260"/>
      <c r="CK62" s="255"/>
      <c r="CL62" s="256"/>
      <c r="CM62" s="257"/>
      <c r="CN62" s="258"/>
      <c r="CO62" s="259"/>
      <c r="CP62" s="260"/>
      <c r="CQ62" s="391"/>
      <c r="CR62" s="392"/>
      <c r="CS62" s="397"/>
      <c r="CT62" s="258"/>
      <c r="CU62" s="259"/>
      <c r="CV62" s="260"/>
      <c r="CW62" s="391"/>
      <c r="CX62" s="392"/>
      <c r="CY62" s="397"/>
      <c r="CZ62" s="258"/>
      <c r="DA62" s="259"/>
      <c r="DB62" s="260"/>
      <c r="DC62" s="391"/>
      <c r="DD62" s="392"/>
      <c r="DE62" s="397"/>
      <c r="DF62" s="258"/>
      <c r="DG62" s="259"/>
      <c r="DH62" s="260"/>
      <c r="DI62" s="394">
        <v>25</v>
      </c>
      <c r="DJ62" s="395">
        <v>0</v>
      </c>
      <c r="DK62" s="398">
        <v>1430</v>
      </c>
      <c r="DL62" s="391">
        <v>2</v>
      </c>
      <c r="DM62" s="392">
        <v>0</v>
      </c>
      <c r="DN62" s="397">
        <v>164</v>
      </c>
      <c r="DO62" s="258">
        <v>3</v>
      </c>
      <c r="DP62" s="259">
        <v>1</v>
      </c>
      <c r="DQ62" s="260">
        <v>300</v>
      </c>
      <c r="DR62" s="394">
        <v>28</v>
      </c>
      <c r="DS62" s="395">
        <v>0</v>
      </c>
      <c r="DT62" s="398">
        <v>1949</v>
      </c>
      <c r="DU62" s="258">
        <v>2</v>
      </c>
      <c r="DV62" s="259">
        <v>0</v>
      </c>
      <c r="DW62" s="433">
        <v>135</v>
      </c>
      <c r="DX62" s="442"/>
      <c r="DY62" s="443"/>
      <c r="DZ62" s="447"/>
      <c r="EA62" s="258"/>
      <c r="EB62" s="259"/>
      <c r="EC62" s="433"/>
      <c r="ED62" s="442"/>
      <c r="EE62" s="443"/>
      <c r="EF62" s="447"/>
      <c r="EG62" s="258"/>
      <c r="EH62" s="259"/>
      <c r="EI62" s="260"/>
      <c r="EJ62" s="544"/>
      <c r="EK62" s="443"/>
      <c r="EL62" s="447"/>
      <c r="EM62" s="549"/>
      <c r="EN62" s="550"/>
      <c r="EO62" s="554"/>
      <c r="EP62" s="458">
        <f>E62++H62+K62+N62+Q62+T62+W62+Z62+AC62+AF62+AI62+AL62+AO62+AR62+AU62+AX62+BA62+BD62+BG62+BJ62+BM62+BP62+BS62+BV62+BY62+CB62+CE62+CH62+CK62+CN62+CQ62+CT62+CW62+CZ62+DI62+DC62+DF62+DO62+DR62+DL62+DU62+DX62+EA62+ED62+EG62+EJ62+EM62</f>
        <v>60</v>
      </c>
      <c r="EQ62" s="408">
        <f>F62++I62+L62+O62+R62+U62+X62+AA62+AD62+AG62+AJ62+AM62+AP62+AS62+AV62+AY62+BB62+BE62+BH62+BK62+BN62+BQ62+BT62+BW62+BZ62+CC62+CF62+CI62+CL62+CO62+CR62+CU62+CX62+DA62+DJ62+DD62+DG62+DP62+DS62+DM62+DV62+DY62+EB62+EE62+EH62+EK62+EN62</f>
        <v>1</v>
      </c>
      <c r="ER62" s="408">
        <f>G62++J62+M62+P62+S62+V62+Y62+AB62+AE62+AH62+AK62+AN62+AQ62+AT62+AW62+AZ62+BC62+BF62+BI62+BL62+BO62+BR62+BU62+BX62+CA62+CD62+CG62+CJ62+CM62+CP62+CS62+CV62+CY62+DB62+DK62+DE62+DH62+DQ62+DT62+DN62+DW62+DZ62+EC62+EF62+EI62+EL62+EO62</f>
        <v>3978</v>
      </c>
      <c r="ES62" s="411">
        <f>ER62/EP62</f>
        <v>66.3</v>
      </c>
      <c r="ET62" s="556">
        <f>H62+N62+T62+Z62+AF62+AL62+AR62+AX62+BD62+BJ62+BP62+BV62+CB62+CH62+CN62+CT62+CZ62+DF62+DO62+DU62+EA62+EG62+EM62</f>
        <v>5</v>
      </c>
      <c r="EU62" s="414">
        <f>I62+O62+U62+AA62+AG62+AM62+AS62+AY62+BE62+BK62+BQ62+BW62+CC62+CI62+CO62+CU62+DA62+DG62+DP62+DV62+EB62+EH62+EN62</f>
        <v>1</v>
      </c>
      <c r="EV62" s="416">
        <f>E62+K62+Q62+W62+AC62+AO62+AU62+BA62+BG62+BM62+BS62+DI62+DR62+DX62+ED62+EJ62</f>
        <v>53</v>
      </c>
      <c r="EW62" s="409">
        <f>F62+L62+R62+X62+AD62+AP62+AV62+BB62+BH62+BN62+BT62+DJ62+DS62+DY62+EE62+EK62</f>
        <v>0</v>
      </c>
      <c r="EX62" s="417">
        <f>G62+M62+S62+Y62+AE62+AQ62+AW62+BC62+BI62+BO62+BU62+DK62+DT62+DZ62+EF62+EL62</f>
        <v>3379</v>
      </c>
      <c r="EY62" s="415">
        <f>BY62+AI62+CE62+CK62+CQ62+CW62+DC62+DL62</f>
        <v>2</v>
      </c>
      <c r="EZ62" s="410">
        <f>BZ62+AJ62+CF62+CL62+CR62+CX62+DD62+DM62</f>
        <v>0</v>
      </c>
      <c r="FA62" s="413">
        <f>CA62+AK62+CG62+CM62+CS62+CY62+DE62+DN62</f>
        <v>164</v>
      </c>
      <c r="FB62" s="226">
        <f>ER62/EQ62</f>
        <v>3978</v>
      </c>
      <c r="FC62" s="226" t="e">
        <f>FA62/EZ62</f>
        <v>#DIV/0!</v>
      </c>
      <c r="FD62" s="227">
        <f>EQ62/EP62</f>
        <v>0.016666666666666666</v>
      </c>
      <c r="FE62" s="227">
        <f>EZ62/EY62</f>
        <v>0</v>
      </c>
    </row>
    <row r="63" spans="1:161" ht="10.5" customHeight="1">
      <c r="A63" s="119">
        <v>59</v>
      </c>
      <c r="B63" s="129" t="s">
        <v>193</v>
      </c>
      <c r="C63" s="85" t="s">
        <v>116</v>
      </c>
      <c r="D63" s="68" t="s">
        <v>395</v>
      </c>
      <c r="E63" s="228"/>
      <c r="F63" s="21"/>
      <c r="G63" s="83"/>
      <c r="H63" s="175"/>
      <c r="I63" s="172"/>
      <c r="J63" s="39"/>
      <c r="K63" s="228"/>
      <c r="L63" s="21"/>
      <c r="M63" s="83"/>
      <c r="N63" s="175"/>
      <c r="O63" s="172"/>
      <c r="P63" s="39"/>
      <c r="Q63" s="228"/>
      <c r="R63" s="21"/>
      <c r="S63" s="21"/>
      <c r="T63" s="172"/>
      <c r="U63" s="172"/>
      <c r="V63" s="47"/>
      <c r="W63" s="174"/>
      <c r="X63" s="21"/>
      <c r="Y63" s="21"/>
      <c r="Z63" s="172"/>
      <c r="AA63" s="172"/>
      <c r="AB63" s="39"/>
      <c r="AC63" s="228"/>
      <c r="AD63" s="21"/>
      <c r="AE63" s="21"/>
      <c r="AF63" s="172"/>
      <c r="AG63" s="172"/>
      <c r="AH63" s="47"/>
      <c r="AI63" s="348"/>
      <c r="AJ63" s="84"/>
      <c r="AK63" s="84"/>
      <c r="AL63" s="172"/>
      <c r="AM63" s="172"/>
      <c r="AN63" s="39"/>
      <c r="AO63" s="228"/>
      <c r="AP63" s="21"/>
      <c r="AQ63" s="21"/>
      <c r="AR63" s="172"/>
      <c r="AS63" s="172"/>
      <c r="AT63" s="47"/>
      <c r="AU63" s="174"/>
      <c r="AV63" s="21"/>
      <c r="AW63" s="21"/>
      <c r="AX63" s="172"/>
      <c r="AY63" s="172"/>
      <c r="AZ63" s="39"/>
      <c r="BA63" s="174"/>
      <c r="BB63" s="21"/>
      <c r="BC63" s="88"/>
      <c r="BD63" s="171"/>
      <c r="BE63" s="172"/>
      <c r="BF63" s="172"/>
      <c r="BG63" s="174"/>
      <c r="BH63" s="21"/>
      <c r="BI63" s="88"/>
      <c r="BJ63" s="171"/>
      <c r="BK63" s="172"/>
      <c r="BL63" s="47"/>
      <c r="BM63" s="233"/>
      <c r="BN63" s="234"/>
      <c r="BO63" s="235"/>
      <c r="BP63" s="171"/>
      <c r="BQ63" s="172"/>
      <c r="BR63" s="47"/>
      <c r="BS63" s="249"/>
      <c r="BT63" s="250"/>
      <c r="BU63" s="251"/>
      <c r="BV63" s="252"/>
      <c r="BW63" s="253"/>
      <c r="BX63" s="254"/>
      <c r="BY63" s="255"/>
      <c r="BZ63" s="256"/>
      <c r="CA63" s="257"/>
      <c r="CB63" s="258"/>
      <c r="CC63" s="259"/>
      <c r="CD63" s="260"/>
      <c r="CE63" s="255"/>
      <c r="CF63" s="256"/>
      <c r="CG63" s="257"/>
      <c r="CH63" s="258"/>
      <c r="CI63" s="259"/>
      <c r="CJ63" s="260"/>
      <c r="CK63" s="255"/>
      <c r="CL63" s="256"/>
      <c r="CM63" s="257"/>
      <c r="CN63" s="258"/>
      <c r="CO63" s="259"/>
      <c r="CP63" s="260"/>
      <c r="CQ63" s="391"/>
      <c r="CR63" s="392"/>
      <c r="CS63" s="397"/>
      <c r="CT63" s="258"/>
      <c r="CU63" s="259"/>
      <c r="CV63" s="260"/>
      <c r="CW63" s="391"/>
      <c r="CX63" s="392"/>
      <c r="CY63" s="397"/>
      <c r="CZ63" s="258"/>
      <c r="DA63" s="259"/>
      <c r="DB63" s="260"/>
      <c r="DC63" s="391"/>
      <c r="DD63" s="392"/>
      <c r="DE63" s="397"/>
      <c r="DF63" s="258"/>
      <c r="DG63" s="259"/>
      <c r="DH63" s="260"/>
      <c r="DI63" s="394"/>
      <c r="DJ63" s="395"/>
      <c r="DK63" s="398"/>
      <c r="DL63" s="391"/>
      <c r="DM63" s="392"/>
      <c r="DN63" s="397"/>
      <c r="DO63" s="258"/>
      <c r="DP63" s="259"/>
      <c r="DQ63" s="260"/>
      <c r="DR63" s="394"/>
      <c r="DS63" s="395"/>
      <c r="DT63" s="398"/>
      <c r="DU63" s="258"/>
      <c r="DV63" s="259"/>
      <c r="DW63" s="433"/>
      <c r="DX63" s="442">
        <v>1</v>
      </c>
      <c r="DY63" s="443">
        <v>0</v>
      </c>
      <c r="DZ63" s="447">
        <v>11</v>
      </c>
      <c r="EA63" s="258"/>
      <c r="EB63" s="259"/>
      <c r="EC63" s="433"/>
      <c r="ED63" s="442">
        <v>22</v>
      </c>
      <c r="EE63" s="443">
        <v>1</v>
      </c>
      <c r="EF63" s="447">
        <v>934</v>
      </c>
      <c r="EG63" s="258">
        <v>3</v>
      </c>
      <c r="EH63" s="259">
        <v>0</v>
      </c>
      <c r="EI63" s="260">
        <v>43</v>
      </c>
      <c r="EJ63" s="544">
        <v>30</v>
      </c>
      <c r="EK63" s="443">
        <v>1</v>
      </c>
      <c r="EL63" s="447">
        <v>1188</v>
      </c>
      <c r="EM63" s="549">
        <v>3</v>
      </c>
      <c r="EN63" s="550">
        <v>1</v>
      </c>
      <c r="EO63" s="554">
        <v>228</v>
      </c>
      <c r="EP63" s="458">
        <f>E63++H63+K63+N63+Q63+T63+W63+Z63+AC63+AF63+AI63+AL63+AO63+AR63+AU63+AX63+BA63+BD63+BG63+BJ63+BM63+BP63+BS63+BV63+BY63+CB63+CE63+CH63+CK63+CN63+CQ63+CT63+CW63+CZ63+DI63+DC63+DF63+DO63+DR63+DL63+DU63+DX63+EA63+ED63+EG63+EJ63+EM63</f>
        <v>59</v>
      </c>
      <c r="EQ63" s="408">
        <f>F63++I63+L63+O63+R63+U63+X63+AA63+AD63+AG63+AJ63+AM63+AP63+AS63+AV63+AY63+BB63+BE63+BH63+BK63+BN63+BQ63+BT63+BW63+BZ63+CC63+CF63+CI63+CL63+CO63+CR63+CU63+CX63+DA63+DJ63+DD63+DG63+DP63+DS63+DM63+DV63+DY63+EB63+EE63+EH63+EK63+EN63</f>
        <v>3</v>
      </c>
      <c r="ER63" s="408">
        <f>G63++J63+M63+P63+S63+V63+Y63+AB63+AE63+AH63+AK63+AN63+AQ63+AT63+AW63+AZ63+BC63+BF63+BI63+BL63+BO63+BR63+BU63+BX63+CA63+CD63+CG63+CJ63+CM63+CP63+CS63+CV63+CY63+DB63+DK63+DE63+DH63+DQ63+DT63+DN63+DW63+DZ63+EC63+EF63+EI63+EL63+EO63</f>
        <v>2404</v>
      </c>
      <c r="ES63" s="411">
        <f>ER63/EP63</f>
        <v>40.74576271186441</v>
      </c>
      <c r="ET63" s="556">
        <f>H63+N63+T63+Z63+AF63+AL63+AR63+AX63+BD63+BJ63+BP63+BV63+CB63+CH63+CN63+CT63+CZ63+DF63+DO63+DU63+EA63+EG63+EM63</f>
        <v>6</v>
      </c>
      <c r="EU63" s="414">
        <f>I63+O63+U63+AA63+AG63+AM63+AS63+AY63+BE63+BK63+BQ63+BW63+CC63+CI63+CO63+CU63+DA63+DG63+DP63+DV63+EB63+EH63+EN63</f>
        <v>1</v>
      </c>
      <c r="EV63" s="416">
        <f>E63+K63+Q63+W63+AC63+AO63+AU63+BA63+BG63+BM63+BS63+DI63+DR63+DX63+ED63+EJ63</f>
        <v>53</v>
      </c>
      <c r="EW63" s="409">
        <f>F63+L63+R63+X63+AD63+AP63+AV63+BB63+BH63+BN63+BT63+DJ63+DS63+DY63+EE63+EK63</f>
        <v>2</v>
      </c>
      <c r="EX63" s="417">
        <f>G63+M63+S63+Y63+AE63+AQ63+AW63+BC63+BI63+BO63+BU63+DK63+DT63+DZ63+EF63+EL63</f>
        <v>2133</v>
      </c>
      <c r="EY63" s="415">
        <f>BY63+AI63+CE63+CK63+CQ63+CW63+DC63+DL63</f>
        <v>0</v>
      </c>
      <c r="EZ63" s="410">
        <f>BZ63+AJ63+CF63+CL63+CR63+CX63+DD63+DM63</f>
        <v>0</v>
      </c>
      <c r="FA63" s="413">
        <f>CA63+AK63+CG63+CM63+CS63+CY63+DE63+DN63</f>
        <v>0</v>
      </c>
      <c r="FB63" s="226">
        <f>ER63/EQ63</f>
        <v>801.3333333333334</v>
      </c>
      <c r="FC63" s="226" t="e">
        <f>FA63/EZ63</f>
        <v>#DIV/0!</v>
      </c>
      <c r="FD63" s="227">
        <f>EQ63/EP63</f>
        <v>0.05084745762711865</v>
      </c>
      <c r="FE63" s="227" t="e">
        <f>EZ63/EY63</f>
        <v>#DIV/0!</v>
      </c>
    </row>
    <row r="64" spans="1:161" ht="10.5" customHeight="1">
      <c r="A64" s="75">
        <v>60</v>
      </c>
      <c r="B64" s="129" t="s">
        <v>193</v>
      </c>
      <c r="C64" s="85" t="s">
        <v>116</v>
      </c>
      <c r="D64" s="68" t="s">
        <v>375</v>
      </c>
      <c r="E64" s="228"/>
      <c r="F64" s="21"/>
      <c r="G64" s="83"/>
      <c r="H64" s="175"/>
      <c r="I64" s="172"/>
      <c r="J64" s="39"/>
      <c r="K64" s="228"/>
      <c r="L64" s="21"/>
      <c r="M64" s="83"/>
      <c r="N64" s="175"/>
      <c r="O64" s="172"/>
      <c r="P64" s="39"/>
      <c r="Q64" s="228"/>
      <c r="R64" s="21"/>
      <c r="S64" s="21"/>
      <c r="T64" s="172"/>
      <c r="U64" s="172"/>
      <c r="V64" s="47"/>
      <c r="W64" s="174"/>
      <c r="X64" s="21"/>
      <c r="Y64" s="21"/>
      <c r="Z64" s="172"/>
      <c r="AA64" s="172"/>
      <c r="AB64" s="39"/>
      <c r="AC64" s="228"/>
      <c r="AD64" s="21"/>
      <c r="AE64" s="21"/>
      <c r="AF64" s="172"/>
      <c r="AG64" s="172"/>
      <c r="AH64" s="47"/>
      <c r="AI64" s="348"/>
      <c r="AJ64" s="84"/>
      <c r="AK64" s="84"/>
      <c r="AL64" s="172"/>
      <c r="AM64" s="172"/>
      <c r="AN64" s="39"/>
      <c r="AO64" s="228"/>
      <c r="AP64" s="21"/>
      <c r="AQ64" s="21"/>
      <c r="AR64" s="172"/>
      <c r="AS64" s="172"/>
      <c r="AT64" s="47"/>
      <c r="AU64" s="174"/>
      <c r="AV64" s="21"/>
      <c r="AW64" s="21"/>
      <c r="AX64" s="172"/>
      <c r="AY64" s="172"/>
      <c r="AZ64" s="39"/>
      <c r="BA64" s="174"/>
      <c r="BB64" s="21"/>
      <c r="BC64" s="88"/>
      <c r="BD64" s="171"/>
      <c r="BE64" s="172"/>
      <c r="BF64" s="172"/>
      <c r="BG64" s="174"/>
      <c r="BH64" s="21"/>
      <c r="BI64" s="88"/>
      <c r="BJ64" s="171"/>
      <c r="BK64" s="172"/>
      <c r="BL64" s="47"/>
      <c r="BM64" s="233"/>
      <c r="BN64" s="234"/>
      <c r="BO64" s="235"/>
      <c r="BP64" s="171"/>
      <c r="BQ64" s="172"/>
      <c r="BR64" s="47"/>
      <c r="BS64" s="249"/>
      <c r="BT64" s="250"/>
      <c r="BU64" s="251"/>
      <c r="BV64" s="252"/>
      <c r="BW64" s="253"/>
      <c r="BX64" s="254"/>
      <c r="BY64" s="255"/>
      <c r="BZ64" s="256"/>
      <c r="CA64" s="257"/>
      <c r="CB64" s="258"/>
      <c r="CC64" s="259"/>
      <c r="CD64" s="260"/>
      <c r="CE64" s="255"/>
      <c r="CF64" s="256"/>
      <c r="CG64" s="257"/>
      <c r="CH64" s="258"/>
      <c r="CI64" s="259"/>
      <c r="CJ64" s="260"/>
      <c r="CK64" s="255"/>
      <c r="CL64" s="256"/>
      <c r="CM64" s="257"/>
      <c r="CN64" s="258"/>
      <c r="CO64" s="259"/>
      <c r="CP64" s="260"/>
      <c r="CQ64" s="391"/>
      <c r="CR64" s="392"/>
      <c r="CS64" s="397"/>
      <c r="CT64" s="258"/>
      <c r="CU64" s="259"/>
      <c r="CV64" s="260"/>
      <c r="CW64" s="391"/>
      <c r="CX64" s="392"/>
      <c r="CY64" s="397"/>
      <c r="CZ64" s="258"/>
      <c r="DA64" s="259"/>
      <c r="DB64" s="260"/>
      <c r="DC64" s="391"/>
      <c r="DD64" s="392"/>
      <c r="DE64" s="397"/>
      <c r="DF64" s="258"/>
      <c r="DG64" s="259"/>
      <c r="DH64" s="260"/>
      <c r="DI64" s="394"/>
      <c r="DJ64" s="395"/>
      <c r="DK64" s="398"/>
      <c r="DL64" s="391"/>
      <c r="DM64" s="392"/>
      <c r="DN64" s="397"/>
      <c r="DO64" s="258"/>
      <c r="DP64" s="259"/>
      <c r="DQ64" s="260"/>
      <c r="DR64" s="394">
        <v>9</v>
      </c>
      <c r="DS64" s="395">
        <v>0</v>
      </c>
      <c r="DT64" s="398">
        <v>389</v>
      </c>
      <c r="DU64" s="258"/>
      <c r="DV64" s="259"/>
      <c r="DW64" s="433"/>
      <c r="DX64" s="442">
        <v>19</v>
      </c>
      <c r="DY64" s="443">
        <v>3</v>
      </c>
      <c r="DZ64" s="447">
        <v>1016</v>
      </c>
      <c r="EA64" s="258"/>
      <c r="EB64" s="259"/>
      <c r="EC64" s="433"/>
      <c r="ED64" s="442">
        <v>11</v>
      </c>
      <c r="EE64" s="443">
        <v>1</v>
      </c>
      <c r="EF64" s="447">
        <v>523</v>
      </c>
      <c r="EG64" s="258">
        <v>3</v>
      </c>
      <c r="EH64" s="259">
        <v>0</v>
      </c>
      <c r="EI64" s="260">
        <v>225</v>
      </c>
      <c r="EJ64" s="544">
        <v>14</v>
      </c>
      <c r="EK64" s="443">
        <v>1</v>
      </c>
      <c r="EL64" s="447">
        <v>708</v>
      </c>
      <c r="EM64" s="549">
        <v>3</v>
      </c>
      <c r="EN64" s="550"/>
      <c r="EO64" s="554">
        <v>267</v>
      </c>
      <c r="EP64" s="458">
        <f>E64++H64+K64+N64+Q64+T64+W64+Z64+AC64+AF64+AI64+AL64+AO64+AR64+AU64+AX64+BA64+BD64+BG64+BJ64+BM64+BP64+BS64+BV64+BY64+CB64+CE64+CH64+CK64+CN64+CQ64+CT64+CW64+CZ64+DI64+DC64+DF64+DO64+DR64+DL64+DU64+DX64+EA64+ED64+EG64+EJ64+EM64</f>
        <v>59</v>
      </c>
      <c r="EQ64" s="408">
        <f>F64++I64+L64+O64+R64+U64+X64+AA64+AD64+AG64+AJ64+AM64+AP64+AS64+AV64+AY64+BB64+BE64+BH64+BK64+BN64+BQ64+BT64+BW64+BZ64+CC64+CF64+CI64+CL64+CO64+CR64+CU64+CX64+DA64+DJ64+DD64+DG64+DP64+DS64+DM64+DV64+DY64+EB64+EE64+EH64+EK64+EN64</f>
        <v>5</v>
      </c>
      <c r="ER64" s="408">
        <f>G64++J64+M64+P64+S64+V64+Y64+AB64+AE64+AH64+AK64+AN64+AQ64+AT64+AW64+AZ64+BC64+BF64+BI64+BL64+BO64+BR64+BU64+BX64+CA64+CD64+CG64+CJ64+CM64+CP64+CS64+CV64+CY64+DB64+DK64+DE64+DH64+DQ64+DT64+DN64+DW64+DZ64+EC64+EF64+EI64+EL64+EO64</f>
        <v>3128</v>
      </c>
      <c r="ES64" s="411">
        <f>ER64/EP64</f>
        <v>53.016949152542374</v>
      </c>
      <c r="ET64" s="556">
        <f>H64+N64+T64+Z64+AF64+AL64+AR64+AX64+BD64+BJ64+BP64+BV64+CB64+CH64+CN64+CT64+CZ64+DF64+DO64+DU64+EA64+EG64+EM64</f>
        <v>6</v>
      </c>
      <c r="EU64" s="414">
        <f>I64+O64+U64+AA64+AG64+AM64+AS64+AY64+BE64+BK64+BQ64+BW64+CC64+CI64+CO64+CU64+DA64+DG64+DP64+DV64+EB64+EH64+EN64</f>
        <v>0</v>
      </c>
      <c r="EV64" s="416">
        <f>E64+K64+Q64+W64+AC64+AO64+AU64+BA64+BG64+BM64+BS64+DI64+DR64+DX64+ED64+EJ64</f>
        <v>53</v>
      </c>
      <c r="EW64" s="409">
        <f>F64+L64+R64+X64+AD64+AP64+AV64+BB64+BH64+BN64+BT64+DJ64+DS64+DY64+EE64+EK64</f>
        <v>5</v>
      </c>
      <c r="EX64" s="417">
        <f>G64+M64+S64+Y64+AE64+AQ64+AW64+BC64+BI64+BO64+BU64+DK64+DT64+DZ64+EF64+EL64</f>
        <v>2636</v>
      </c>
      <c r="EY64" s="415">
        <f>BY64+AI64+CE64+CK64+CQ64+CW64+DC64+DL64</f>
        <v>0</v>
      </c>
      <c r="EZ64" s="410">
        <f>BZ64+AJ64+CF64+CL64+CR64+CX64+DD64+DM64</f>
        <v>0</v>
      </c>
      <c r="FA64" s="413">
        <f>CA64+AK64+CG64+CM64+CS64+CY64+DE64+DN64</f>
        <v>0</v>
      </c>
      <c r="FB64" s="226">
        <f>ER64/EQ64</f>
        <v>625.6</v>
      </c>
      <c r="FC64" s="226" t="e">
        <f>FA64/EZ64</f>
        <v>#DIV/0!</v>
      </c>
      <c r="FD64" s="227">
        <f>EQ64/EP64</f>
        <v>0.0847457627118644</v>
      </c>
      <c r="FE64" s="227" t="e">
        <f>EZ64/EY64</f>
        <v>#DIV/0!</v>
      </c>
    </row>
    <row r="65" spans="1:161" ht="10.5" customHeight="1">
      <c r="A65" s="119">
        <v>61</v>
      </c>
      <c r="B65" s="129"/>
      <c r="C65" s="85" t="s">
        <v>118</v>
      </c>
      <c r="D65" s="418" t="s">
        <v>316</v>
      </c>
      <c r="E65" s="263"/>
      <c r="F65" s="87"/>
      <c r="G65" s="86"/>
      <c r="H65" s="175"/>
      <c r="I65" s="172"/>
      <c r="J65" s="39"/>
      <c r="K65" s="263"/>
      <c r="L65" s="87"/>
      <c r="M65" s="86"/>
      <c r="N65" s="175"/>
      <c r="O65" s="172"/>
      <c r="P65" s="39"/>
      <c r="Q65" s="263"/>
      <c r="R65" s="87"/>
      <c r="S65" s="87"/>
      <c r="T65" s="172"/>
      <c r="U65" s="172"/>
      <c r="V65" s="47"/>
      <c r="W65" s="174"/>
      <c r="X65" s="21"/>
      <c r="Y65" s="21"/>
      <c r="Z65" s="172"/>
      <c r="AA65" s="172"/>
      <c r="AB65" s="39"/>
      <c r="AC65" s="228"/>
      <c r="AD65" s="21"/>
      <c r="AE65" s="21"/>
      <c r="AF65" s="172"/>
      <c r="AG65" s="172"/>
      <c r="AH65" s="47"/>
      <c r="AI65" s="348"/>
      <c r="AJ65" s="84"/>
      <c r="AK65" s="84"/>
      <c r="AL65" s="172"/>
      <c r="AM65" s="172"/>
      <c r="AN65" s="39"/>
      <c r="AO65" s="228"/>
      <c r="AP65" s="21"/>
      <c r="AQ65" s="21"/>
      <c r="AR65" s="172"/>
      <c r="AS65" s="172"/>
      <c r="AT65" s="47"/>
      <c r="AU65" s="174"/>
      <c r="AV65" s="21"/>
      <c r="AW65" s="21"/>
      <c r="AX65" s="172"/>
      <c r="AY65" s="172"/>
      <c r="AZ65" s="39"/>
      <c r="BA65" s="174"/>
      <c r="BB65" s="21"/>
      <c r="BC65" s="88"/>
      <c r="BD65" s="171"/>
      <c r="BE65" s="172"/>
      <c r="BF65" s="172"/>
      <c r="BG65" s="174"/>
      <c r="BH65" s="21"/>
      <c r="BI65" s="88"/>
      <c r="BJ65" s="171"/>
      <c r="BK65" s="172"/>
      <c r="BL65" s="47"/>
      <c r="BM65" s="174"/>
      <c r="BN65" s="21"/>
      <c r="BO65" s="88"/>
      <c r="BP65" s="171"/>
      <c r="BQ65" s="172"/>
      <c r="BR65" s="47"/>
      <c r="BS65" s="174"/>
      <c r="BT65" s="21"/>
      <c r="BU65" s="83"/>
      <c r="BV65" s="175"/>
      <c r="BW65" s="172"/>
      <c r="BX65" s="47"/>
      <c r="BY65" s="202"/>
      <c r="BZ65" s="203"/>
      <c r="CA65" s="204"/>
      <c r="CB65" s="170"/>
      <c r="CC65" s="100"/>
      <c r="CD65" s="48"/>
      <c r="CE65" s="206"/>
      <c r="CF65" s="207"/>
      <c r="CG65" s="421"/>
      <c r="CH65" s="170"/>
      <c r="CI65" s="100"/>
      <c r="CJ65" s="48"/>
      <c r="CK65" s="206"/>
      <c r="CL65" s="207"/>
      <c r="CM65" s="421"/>
      <c r="CN65" s="170"/>
      <c r="CO65" s="100"/>
      <c r="CP65" s="48"/>
      <c r="CQ65" s="206"/>
      <c r="CR65" s="207"/>
      <c r="CS65" s="421"/>
      <c r="CT65" s="170"/>
      <c r="CU65" s="100"/>
      <c r="CV65" s="48"/>
      <c r="CW65" s="206">
        <v>30</v>
      </c>
      <c r="CX65" s="207">
        <v>9</v>
      </c>
      <c r="CY65" s="421">
        <v>1974</v>
      </c>
      <c r="CZ65" s="170"/>
      <c r="DA65" s="100"/>
      <c r="DB65" s="48"/>
      <c r="DC65" s="206">
        <v>27</v>
      </c>
      <c r="DD65" s="207">
        <v>10</v>
      </c>
      <c r="DE65" s="421">
        <v>2184</v>
      </c>
      <c r="DF65" s="170">
        <v>1</v>
      </c>
      <c r="DG65" s="100">
        <v>0</v>
      </c>
      <c r="DH65" s="48">
        <v>90</v>
      </c>
      <c r="DI65" s="371"/>
      <c r="DJ65" s="372"/>
      <c r="DK65" s="422"/>
      <c r="DL65" s="391"/>
      <c r="DM65" s="392"/>
      <c r="DN65" s="397"/>
      <c r="DO65" s="170"/>
      <c r="DP65" s="100"/>
      <c r="DQ65" s="48"/>
      <c r="DR65" s="394"/>
      <c r="DS65" s="395"/>
      <c r="DT65" s="398"/>
      <c r="DU65" s="258"/>
      <c r="DV65" s="259"/>
      <c r="DW65" s="433"/>
      <c r="DX65" s="442"/>
      <c r="DY65" s="443"/>
      <c r="DZ65" s="447"/>
      <c r="EA65" s="258"/>
      <c r="EB65" s="259"/>
      <c r="EC65" s="433"/>
      <c r="ED65" s="442"/>
      <c r="EE65" s="443"/>
      <c r="EF65" s="447"/>
      <c r="EG65" s="258"/>
      <c r="EH65" s="259"/>
      <c r="EI65" s="260"/>
      <c r="EJ65" s="544"/>
      <c r="EK65" s="443"/>
      <c r="EL65" s="447"/>
      <c r="EM65" s="549"/>
      <c r="EN65" s="550"/>
      <c r="EO65" s="554"/>
      <c r="EP65" s="458">
        <f>E65++H65+K65+N65+Q65+T65+W65+Z65+AC65+AF65+AI65+AL65+AO65+AR65+AU65+AX65+BA65+BD65+BG65+BJ65+BM65+BP65+BS65+BV65+BY65+CB65+CE65+CH65+CK65+CN65+CQ65+CT65+CW65+CZ65+DI65+DC65+DF65+DO65+DR65+DL65+DU65+DX65+EA65+ED65+EG65+EJ65+EM65</f>
        <v>58</v>
      </c>
      <c r="EQ65" s="408">
        <f>F65++I65+L65+O65+R65+U65+X65+AA65+AD65+AG65+AJ65+AM65+AP65+AS65+AV65+AY65+BB65+BE65+BH65+BK65+BN65+BQ65+BT65+BW65+BZ65+CC65+CF65+CI65+CL65+CO65+CR65+CU65+CX65+DA65+DJ65+DD65+DG65+DP65+DS65+DM65+DV65+DY65+EB65+EE65+EH65+EK65+EN65</f>
        <v>19</v>
      </c>
      <c r="ER65" s="408">
        <f>G65++J65+M65+P65+S65+V65+Y65+AB65+AE65+AH65+AK65+AN65+AQ65+AT65+AW65+AZ65+BC65+BF65+BI65+BL65+BO65+BR65+BU65+BX65+CA65+CD65+CG65+CJ65+CM65+CP65+CS65+CV65+CY65+DB65+DK65+DE65+DH65+DQ65+DT65+DN65+DW65+DZ65+EC65+EF65+EI65+EL65+EO65</f>
        <v>4248</v>
      </c>
      <c r="ES65" s="411">
        <f>ER65/EP65</f>
        <v>73.24137931034483</v>
      </c>
      <c r="ET65" s="556">
        <f>H65+N65+T65+Z65+AF65+AL65+AR65+AX65+BD65+BJ65+BP65+BV65+CB65+CH65+CN65+CT65+CZ65+DF65+DO65+DU65+EA65+EG65+EM65</f>
        <v>1</v>
      </c>
      <c r="EU65" s="414">
        <f>I65+O65+U65+AA65+AG65+AM65+AS65+AY65+BE65+BK65+BQ65+BW65+CC65+CI65+CO65+CU65+DA65+DG65+DP65+DV65+EB65+EH65+EN65</f>
        <v>0</v>
      </c>
      <c r="EV65" s="416">
        <f>E65+K65+Q65+W65+AC65+AO65+AU65+BA65+BG65+BM65+BS65+DI65+DR65+DX65+ED65+EJ65</f>
        <v>0</v>
      </c>
      <c r="EW65" s="409">
        <f>F65+L65+R65+X65+AD65+AP65+AV65+BB65+BH65+BN65+BT65+DJ65+DS65+DY65+EE65+EK65</f>
        <v>0</v>
      </c>
      <c r="EX65" s="417">
        <f>G65+M65+S65+Y65+AE65+AQ65+AW65+BC65+BI65+BO65+BU65+DK65+DT65+DZ65+EF65+EL65</f>
        <v>0</v>
      </c>
      <c r="EY65" s="415">
        <f>BY65+AI65+CE65+CK65+CQ65+CW65+DC65+DL65</f>
        <v>57</v>
      </c>
      <c r="EZ65" s="410">
        <f>BZ65+AJ65+CF65+CL65+CR65+CX65+DD65+DM65</f>
        <v>19</v>
      </c>
      <c r="FA65" s="413">
        <f>CA65+AK65+CG65+CM65+CS65+CY65+DE65+DN65</f>
        <v>4158</v>
      </c>
      <c r="FB65" s="226">
        <f>ER65/EQ65</f>
        <v>223.57894736842104</v>
      </c>
      <c r="FC65" s="226">
        <f>FA65/EZ65</f>
        <v>218.8421052631579</v>
      </c>
      <c r="FD65" s="227">
        <f>EQ65/EP65</f>
        <v>0.3275862068965517</v>
      </c>
      <c r="FE65" s="227">
        <f>EZ65/EY65</f>
        <v>0.3333333333333333</v>
      </c>
    </row>
    <row r="66" spans="1:161" ht="10.5" customHeight="1">
      <c r="A66" s="75">
        <v>62</v>
      </c>
      <c r="B66" s="129"/>
      <c r="C66" s="85" t="s">
        <v>116</v>
      </c>
      <c r="D66" s="68" t="s">
        <v>41</v>
      </c>
      <c r="E66" s="228">
        <v>30</v>
      </c>
      <c r="F66" s="21"/>
      <c r="G66" s="83">
        <v>2598</v>
      </c>
      <c r="H66" s="175">
        <v>3</v>
      </c>
      <c r="I66" s="172"/>
      <c r="J66" s="39">
        <v>237</v>
      </c>
      <c r="K66" s="228">
        <v>21</v>
      </c>
      <c r="L66" s="21">
        <v>1</v>
      </c>
      <c r="M66" s="83">
        <v>1383</v>
      </c>
      <c r="N66" s="175">
        <v>2</v>
      </c>
      <c r="O66" s="172"/>
      <c r="P66" s="39">
        <v>135</v>
      </c>
      <c r="Q66" s="228"/>
      <c r="R66" s="21"/>
      <c r="S66" s="21"/>
      <c r="T66" s="172">
        <v>1</v>
      </c>
      <c r="U66" s="172"/>
      <c r="V66" s="47">
        <v>19</v>
      </c>
      <c r="W66" s="174"/>
      <c r="X66" s="21"/>
      <c r="Y66" s="21"/>
      <c r="Z66" s="172"/>
      <c r="AA66" s="172"/>
      <c r="AB66" s="39"/>
      <c r="AC66" s="228"/>
      <c r="AD66" s="21"/>
      <c r="AE66" s="21"/>
      <c r="AF66" s="172"/>
      <c r="AG66" s="172"/>
      <c r="AH66" s="47"/>
      <c r="AI66" s="348"/>
      <c r="AJ66" s="84"/>
      <c r="AK66" s="84"/>
      <c r="AL66" s="172"/>
      <c r="AM66" s="172"/>
      <c r="AN66" s="39"/>
      <c r="AO66" s="228"/>
      <c r="AP66" s="21"/>
      <c r="AQ66" s="21"/>
      <c r="AR66" s="172"/>
      <c r="AS66" s="172"/>
      <c r="AT66" s="47"/>
      <c r="AU66" s="174"/>
      <c r="AV66" s="21"/>
      <c r="AW66" s="21"/>
      <c r="AX66" s="172"/>
      <c r="AY66" s="172"/>
      <c r="AZ66" s="39"/>
      <c r="BA66" s="174"/>
      <c r="BB66" s="21"/>
      <c r="BC66" s="88"/>
      <c r="BD66" s="171"/>
      <c r="BE66" s="172"/>
      <c r="BF66" s="172"/>
      <c r="BG66" s="174"/>
      <c r="BH66" s="21"/>
      <c r="BI66" s="88"/>
      <c r="BJ66" s="171"/>
      <c r="BK66" s="172"/>
      <c r="BL66" s="47"/>
      <c r="BM66" s="174"/>
      <c r="BN66" s="21"/>
      <c r="BO66" s="88"/>
      <c r="BP66" s="171"/>
      <c r="BQ66" s="172"/>
      <c r="BR66" s="47"/>
      <c r="BS66" s="174"/>
      <c r="BT66" s="21"/>
      <c r="BU66" s="83"/>
      <c r="BV66" s="175"/>
      <c r="BW66" s="172"/>
      <c r="BX66" s="47"/>
      <c r="BY66" s="202"/>
      <c r="BZ66" s="203"/>
      <c r="CA66" s="204"/>
      <c r="CB66" s="170"/>
      <c r="CC66" s="100"/>
      <c r="CD66" s="48"/>
      <c r="CE66" s="202"/>
      <c r="CF66" s="203"/>
      <c r="CG66" s="205"/>
      <c r="CH66" s="170"/>
      <c r="CI66" s="100"/>
      <c r="CJ66" s="48"/>
      <c r="CK66" s="202"/>
      <c r="CL66" s="203"/>
      <c r="CM66" s="205"/>
      <c r="CN66" s="170"/>
      <c r="CO66" s="100"/>
      <c r="CP66" s="48"/>
      <c r="CQ66" s="202"/>
      <c r="CR66" s="203"/>
      <c r="CS66" s="205"/>
      <c r="CT66" s="170"/>
      <c r="CU66" s="100"/>
      <c r="CV66" s="48"/>
      <c r="CW66" s="202"/>
      <c r="CX66" s="203"/>
      <c r="CY66" s="205"/>
      <c r="CZ66" s="170"/>
      <c r="DA66" s="100"/>
      <c r="DB66" s="48"/>
      <c r="DC66" s="202"/>
      <c r="DD66" s="203"/>
      <c r="DE66" s="205"/>
      <c r="DF66" s="170"/>
      <c r="DG66" s="100"/>
      <c r="DH66" s="48"/>
      <c r="DI66" s="368"/>
      <c r="DJ66" s="369"/>
      <c r="DK66" s="377"/>
      <c r="DL66" s="391"/>
      <c r="DM66" s="392"/>
      <c r="DN66" s="397"/>
      <c r="DO66" s="170"/>
      <c r="DP66" s="100"/>
      <c r="DQ66" s="48"/>
      <c r="DR66" s="394"/>
      <c r="DS66" s="395"/>
      <c r="DT66" s="398"/>
      <c r="DU66" s="258"/>
      <c r="DV66" s="259"/>
      <c r="DW66" s="433"/>
      <c r="DX66" s="442"/>
      <c r="DY66" s="443"/>
      <c r="DZ66" s="447"/>
      <c r="EA66" s="258"/>
      <c r="EB66" s="259"/>
      <c r="EC66" s="433"/>
      <c r="ED66" s="442"/>
      <c r="EE66" s="443"/>
      <c r="EF66" s="447"/>
      <c r="EG66" s="258"/>
      <c r="EH66" s="259"/>
      <c r="EI66" s="260"/>
      <c r="EJ66" s="544"/>
      <c r="EK66" s="443"/>
      <c r="EL66" s="447"/>
      <c r="EM66" s="549"/>
      <c r="EN66" s="550"/>
      <c r="EO66" s="554"/>
      <c r="EP66" s="458">
        <f>E66++H66+K66+N66+Q66+T66+W66+Z66+AC66+AF66+AI66+AL66+AO66+AR66+AU66+AX66+BA66+BD66+BG66+BJ66+BM66+BP66+BS66+BV66+BY66+CB66+CE66+CH66+CK66+CN66+CQ66+CT66+CW66+CZ66+DI66+DC66+DF66+DO66+DR66+DL66+DU66+DX66+EA66+ED66+EG66+EJ66+EM66</f>
        <v>57</v>
      </c>
      <c r="EQ66" s="408">
        <f>F66++I66+L66+O66+R66+U66+X66+AA66+AD66+AG66+AJ66+AM66+AP66+AS66+AV66+AY66+BB66+BE66+BH66+BK66+BN66+BQ66+BT66+BW66+BZ66+CC66+CF66+CI66+CL66+CO66+CR66+CU66+CX66+DA66+DJ66+DD66+DG66+DP66+DS66+DM66+DV66+DY66+EB66+EE66+EH66+EK66+EN66</f>
        <v>1</v>
      </c>
      <c r="ER66" s="408">
        <f>G66++J66+M66+P66+S66+V66+Y66+AB66+AE66+AH66+AK66+AN66+AQ66+AT66+AW66+AZ66+BC66+BF66+BI66+BL66+BO66+BR66+BU66+BX66+CA66+CD66+CG66+CJ66+CM66+CP66+CS66+CV66+CY66+DB66+DK66+DE66+DH66+DQ66+DT66+DN66+DW66+DZ66+EC66+EF66+EI66+EL66+EO66</f>
        <v>4372</v>
      </c>
      <c r="ES66" s="411">
        <f>ER66/EP66</f>
        <v>76.70175438596492</v>
      </c>
      <c r="ET66" s="556">
        <f>H66+N66+T66+Z66+AF66+AL66+AR66+AX66+BD66+BJ66+BP66+BV66+CB66+CH66+CN66+CT66+CZ66+DF66+DO66+DU66+EA66+EG66+EM66</f>
        <v>6</v>
      </c>
      <c r="EU66" s="414">
        <f>I66+O66+U66+AA66+AG66+AM66+AS66+AY66+BE66+BK66+BQ66+BW66+CC66+CI66+CO66+CU66+DA66+DG66+DP66+DV66+EB66+EH66+EN66</f>
        <v>0</v>
      </c>
      <c r="EV66" s="416">
        <f>E66+K66+Q66+W66+AC66+AO66+AU66+BA66+BG66+BM66+BS66+DI66+DR66+DX66+ED66+EJ66</f>
        <v>51</v>
      </c>
      <c r="EW66" s="409">
        <f>F66+L66+R66+X66+AD66+AP66+AV66+BB66+BH66+BN66+BT66+DJ66+DS66+DY66+EE66+EK66</f>
        <v>1</v>
      </c>
      <c r="EX66" s="417">
        <f>G66+M66+S66+Y66+AE66+AQ66+AW66+BC66+BI66+BO66+BU66+DK66+DT66+DZ66+EF66+EL66</f>
        <v>3981</v>
      </c>
      <c r="EY66" s="415">
        <f>BY66+AI66+CE66+CK66+CQ66+CW66+DC66+DL66</f>
        <v>0</v>
      </c>
      <c r="EZ66" s="410">
        <f>BZ66+AJ66+CF66+CL66+CR66+CX66+DD66+DM66</f>
        <v>0</v>
      </c>
      <c r="FA66" s="413">
        <f>CA66+AK66+CG66+CM66+CS66+CY66+DE66+DN66</f>
        <v>0</v>
      </c>
      <c r="FB66" s="226">
        <f>ER66/EQ66</f>
        <v>4372</v>
      </c>
      <c r="FC66" s="226" t="e">
        <f>FA66/EZ66</f>
        <v>#DIV/0!</v>
      </c>
      <c r="FD66" s="227">
        <f>EQ66/EP66</f>
        <v>0.017543859649122806</v>
      </c>
      <c r="FE66" s="227" t="e">
        <f>EZ66/EY66</f>
        <v>#DIV/0!</v>
      </c>
    </row>
    <row r="67" spans="1:161" ht="10.5" customHeight="1">
      <c r="A67" s="119">
        <v>63</v>
      </c>
      <c r="B67" s="129"/>
      <c r="C67" s="85" t="s">
        <v>117</v>
      </c>
      <c r="D67" s="68" t="s">
        <v>196</v>
      </c>
      <c r="E67" s="263"/>
      <c r="F67" s="87"/>
      <c r="G67" s="86"/>
      <c r="H67" s="175"/>
      <c r="I67" s="172"/>
      <c r="J67" s="39"/>
      <c r="K67" s="263"/>
      <c r="L67" s="87"/>
      <c r="M67" s="86"/>
      <c r="N67" s="175"/>
      <c r="O67" s="172"/>
      <c r="P67" s="39"/>
      <c r="Q67" s="263"/>
      <c r="R67" s="87"/>
      <c r="S67" s="87"/>
      <c r="T67" s="172"/>
      <c r="U67" s="172"/>
      <c r="V67" s="47"/>
      <c r="W67" s="174"/>
      <c r="X67" s="21"/>
      <c r="Y67" s="21"/>
      <c r="Z67" s="172"/>
      <c r="AA67" s="172"/>
      <c r="AB67" s="39"/>
      <c r="AC67" s="228"/>
      <c r="AD67" s="21"/>
      <c r="AE67" s="21"/>
      <c r="AF67" s="172"/>
      <c r="AG67" s="172"/>
      <c r="AH67" s="47"/>
      <c r="AI67" s="348"/>
      <c r="AJ67" s="84"/>
      <c r="AK67" s="84"/>
      <c r="AL67" s="172"/>
      <c r="AM67" s="172"/>
      <c r="AN67" s="39"/>
      <c r="AO67" s="228"/>
      <c r="AP67" s="21"/>
      <c r="AQ67" s="21"/>
      <c r="AR67" s="172"/>
      <c r="AS67" s="172"/>
      <c r="AT67" s="47"/>
      <c r="AU67" s="174"/>
      <c r="AV67" s="21"/>
      <c r="AW67" s="21"/>
      <c r="AX67" s="172"/>
      <c r="AY67" s="172"/>
      <c r="AZ67" s="39"/>
      <c r="BA67" s="174"/>
      <c r="BB67" s="21"/>
      <c r="BC67" s="88"/>
      <c r="BD67" s="171"/>
      <c r="BE67" s="172"/>
      <c r="BF67" s="172"/>
      <c r="BG67" s="174"/>
      <c r="BH67" s="21"/>
      <c r="BI67" s="88"/>
      <c r="BJ67" s="171"/>
      <c r="BK67" s="172"/>
      <c r="BL67" s="47"/>
      <c r="BM67" s="233"/>
      <c r="BN67" s="234"/>
      <c r="BO67" s="235"/>
      <c r="BP67" s="239"/>
      <c r="BQ67" s="240"/>
      <c r="BR67" s="241"/>
      <c r="BS67" s="249">
        <f>'2011-2012'!BS36</f>
        <v>0</v>
      </c>
      <c r="BT67" s="250">
        <f>'2011-2012'!BT36</f>
        <v>0</v>
      </c>
      <c r="BU67" s="251">
        <f>'2011-2012'!BU36</f>
        <v>0</v>
      </c>
      <c r="BV67" s="252">
        <f>'2011-2012'!H36</f>
        <v>0</v>
      </c>
      <c r="BW67" s="253">
        <f>'2011-2012'!I36</f>
        <v>0</v>
      </c>
      <c r="BX67" s="254">
        <f>'2011-2012'!J36</f>
        <v>0</v>
      </c>
      <c r="BY67" s="255">
        <f>'2012 - 2013'!BU29</f>
        <v>4</v>
      </c>
      <c r="BZ67" s="256">
        <f>'2012 - 2013'!BV29</f>
        <v>0</v>
      </c>
      <c r="CA67" s="257">
        <f>'2012 - 2013'!BW29</f>
        <v>121</v>
      </c>
      <c r="CB67" s="258">
        <f>'2012 - 2013'!J29</f>
        <v>0</v>
      </c>
      <c r="CC67" s="259">
        <f>'2012 - 2013'!K29</f>
        <v>0</v>
      </c>
      <c r="CD67" s="260">
        <f>'2012 - 2013'!L29</f>
        <v>0</v>
      </c>
      <c r="CE67" s="255"/>
      <c r="CF67" s="256"/>
      <c r="CG67" s="261"/>
      <c r="CH67" s="258"/>
      <c r="CI67" s="259"/>
      <c r="CJ67" s="260"/>
      <c r="CK67" s="255">
        <v>13</v>
      </c>
      <c r="CL67" s="256">
        <v>0</v>
      </c>
      <c r="CM67" s="261">
        <v>995</v>
      </c>
      <c r="CN67" s="258">
        <v>1</v>
      </c>
      <c r="CO67" s="259">
        <v>0</v>
      </c>
      <c r="CP67" s="260">
        <v>4</v>
      </c>
      <c r="CQ67" s="391">
        <v>23</v>
      </c>
      <c r="CR67" s="392">
        <v>0</v>
      </c>
      <c r="CS67" s="393">
        <v>2001</v>
      </c>
      <c r="CT67" s="258">
        <v>3</v>
      </c>
      <c r="CU67" s="259">
        <v>0</v>
      </c>
      <c r="CV67" s="260">
        <v>270</v>
      </c>
      <c r="CW67" s="391">
        <v>4</v>
      </c>
      <c r="CX67" s="392">
        <v>0</v>
      </c>
      <c r="CY67" s="393">
        <v>211</v>
      </c>
      <c r="CZ67" s="258"/>
      <c r="DA67" s="259"/>
      <c r="DB67" s="260"/>
      <c r="DC67" s="391">
        <v>7</v>
      </c>
      <c r="DD67" s="392">
        <v>0</v>
      </c>
      <c r="DE67" s="393">
        <v>617</v>
      </c>
      <c r="DF67" s="258">
        <v>2</v>
      </c>
      <c r="DG67" s="259">
        <v>0</v>
      </c>
      <c r="DH67" s="260">
        <v>180</v>
      </c>
      <c r="DI67" s="394"/>
      <c r="DJ67" s="395"/>
      <c r="DK67" s="396"/>
      <c r="DL67" s="391"/>
      <c r="DM67" s="392"/>
      <c r="DN67" s="397"/>
      <c r="DO67" s="258"/>
      <c r="DP67" s="259"/>
      <c r="DQ67" s="260"/>
      <c r="DR67" s="394"/>
      <c r="DS67" s="395"/>
      <c r="DT67" s="398"/>
      <c r="DU67" s="258"/>
      <c r="DV67" s="259"/>
      <c r="DW67" s="433"/>
      <c r="DX67" s="442"/>
      <c r="DY67" s="443"/>
      <c r="DZ67" s="447"/>
      <c r="EA67" s="258"/>
      <c r="EB67" s="259"/>
      <c r="EC67" s="433"/>
      <c r="ED67" s="442"/>
      <c r="EE67" s="443"/>
      <c r="EF67" s="447"/>
      <c r="EG67" s="258"/>
      <c r="EH67" s="259"/>
      <c r="EI67" s="260"/>
      <c r="EJ67" s="544"/>
      <c r="EK67" s="443"/>
      <c r="EL67" s="447"/>
      <c r="EM67" s="549"/>
      <c r="EN67" s="550"/>
      <c r="EO67" s="554"/>
      <c r="EP67" s="458">
        <f>E67++H67+K67+N67+Q67+T67+W67+Z67+AC67+AF67+AI67+AL67+AO67+AR67+AU67+AX67+BA67+BD67+BG67+BJ67+BM67+BP67+BS67+BV67+BY67+CB67+CE67+CH67+CK67+CN67+CQ67+CT67+CW67+CZ67+DI67+DC67+DF67+DO67+DR67+DL67+DU67+DX67+EA67+ED67+EG67+EJ67+EM67</f>
        <v>57</v>
      </c>
      <c r="EQ67" s="408">
        <f>F67++I67+L67+O67+R67+U67+X67+AA67+AD67+AG67+AJ67+AM67+AP67+AS67+AV67+AY67+BB67+BE67+BH67+BK67+BN67+BQ67+BT67+BW67+BZ67+CC67+CF67+CI67+CL67+CO67+CR67+CU67+CX67+DA67+DJ67+DD67+DG67+DP67+DS67+DM67+DV67+DY67+EB67+EE67+EH67+EK67+EN67</f>
        <v>0</v>
      </c>
      <c r="ER67" s="408">
        <f>G67++J67+M67+P67+S67+V67+Y67+AB67+AE67+AH67+AK67+AN67+AQ67+AT67+AW67+AZ67+BC67+BF67+BI67+BL67+BO67+BR67+BU67+BX67+CA67+CD67+CG67+CJ67+CM67+CP67+CS67+CV67+CY67+DB67+DK67+DE67+DH67+DQ67+DT67+DN67+DW67+DZ67+EC67+EF67+EI67+EL67+EO67</f>
        <v>4399</v>
      </c>
      <c r="ES67" s="411">
        <f>ER67/EP67</f>
        <v>77.17543859649123</v>
      </c>
      <c r="ET67" s="556">
        <f>H67+N67+T67+Z67+AF67+AL67+AR67+AX67+BD67+BJ67+BP67+BV67+CB67+CH67+CN67+CT67+CZ67+DF67+DO67+DU67+EA67+EG67+EM67</f>
        <v>6</v>
      </c>
      <c r="EU67" s="414">
        <f>I67+O67+U67+AA67+AG67+AM67+AS67+AY67+BE67+BK67+BQ67+BW67+CC67+CI67+CO67+CU67+DA67+DG67+DP67+DV67+EB67+EH67+EN67</f>
        <v>0</v>
      </c>
      <c r="EV67" s="416">
        <f>E67+K67+Q67+W67+AC67+AO67+AU67+BA67+BG67+BM67+BS67+DI67+DR67+DX67+ED67+EJ67</f>
        <v>0</v>
      </c>
      <c r="EW67" s="409">
        <f>F67+L67+R67+X67+AD67+AP67+AV67+BB67+BH67+BN67+BT67+DJ67+DS67+DY67+EE67+EK67</f>
        <v>0</v>
      </c>
      <c r="EX67" s="417">
        <f>G67+M67+S67+Y67+AE67+AQ67+AW67+BC67+BI67+BO67+BU67+DK67+DT67+DZ67+EF67+EL67</f>
        <v>0</v>
      </c>
      <c r="EY67" s="415">
        <f>BY67+AI67+CE67+CK67+CQ67+CW67+DC67+DL67</f>
        <v>51</v>
      </c>
      <c r="EZ67" s="410">
        <f>BZ67+AJ67+CF67+CL67+CR67+CX67+DD67+DM67</f>
        <v>0</v>
      </c>
      <c r="FA67" s="413">
        <f>CA67+AK67+CG67+CM67+CS67+CY67+DE67+DN67</f>
        <v>3945</v>
      </c>
      <c r="FB67" s="226" t="e">
        <f>ER67/EQ67</f>
        <v>#DIV/0!</v>
      </c>
      <c r="FC67" s="226" t="e">
        <f>FA67/EZ67</f>
        <v>#DIV/0!</v>
      </c>
      <c r="FD67" s="227">
        <f>EQ67/EP67</f>
        <v>0</v>
      </c>
      <c r="FE67" s="227">
        <f>EZ67/EY67</f>
        <v>0</v>
      </c>
    </row>
    <row r="68" spans="1:161" ht="10.5" customHeight="1">
      <c r="A68" s="75">
        <v>64</v>
      </c>
      <c r="B68" s="129"/>
      <c r="C68" s="85" t="s">
        <v>117</v>
      </c>
      <c r="D68" s="68" t="s">
        <v>128</v>
      </c>
      <c r="E68" s="228"/>
      <c r="F68" s="21"/>
      <c r="G68" s="83"/>
      <c r="H68" s="175"/>
      <c r="I68" s="172"/>
      <c r="J68" s="39"/>
      <c r="K68" s="228"/>
      <c r="L68" s="21"/>
      <c r="M68" s="83"/>
      <c r="N68" s="175"/>
      <c r="O68" s="172"/>
      <c r="P68" s="39"/>
      <c r="Q68" s="228"/>
      <c r="R68" s="21"/>
      <c r="S68" s="21"/>
      <c r="T68" s="172"/>
      <c r="U68" s="172"/>
      <c r="V68" s="47"/>
      <c r="W68" s="174"/>
      <c r="X68" s="21"/>
      <c r="Y68" s="21"/>
      <c r="Z68" s="172"/>
      <c r="AA68" s="172"/>
      <c r="AB68" s="39"/>
      <c r="AC68" s="228"/>
      <c r="AD68" s="21"/>
      <c r="AE68" s="21"/>
      <c r="AF68" s="172"/>
      <c r="AG68" s="172"/>
      <c r="AH68" s="47"/>
      <c r="AI68" s="348"/>
      <c r="AJ68" s="84"/>
      <c r="AK68" s="84"/>
      <c r="AL68" s="172"/>
      <c r="AM68" s="172"/>
      <c r="AN68" s="39"/>
      <c r="AO68" s="228"/>
      <c r="AP68" s="21"/>
      <c r="AQ68" s="21"/>
      <c r="AR68" s="172"/>
      <c r="AS68" s="172"/>
      <c r="AT68" s="47"/>
      <c r="AU68" s="230">
        <v>22</v>
      </c>
      <c r="AV68" s="231">
        <v>0</v>
      </c>
      <c r="AW68" s="231">
        <v>1910</v>
      </c>
      <c r="AX68" s="172">
        <v>2</v>
      </c>
      <c r="AY68" s="172"/>
      <c r="AZ68" s="39">
        <v>138</v>
      </c>
      <c r="BA68" s="230">
        <v>22</v>
      </c>
      <c r="BB68" s="231">
        <v>0</v>
      </c>
      <c r="BC68" s="232">
        <v>1788</v>
      </c>
      <c r="BD68" s="171">
        <v>2</v>
      </c>
      <c r="BE68" s="172"/>
      <c r="BF68" s="172">
        <v>180</v>
      </c>
      <c r="BG68" s="230"/>
      <c r="BH68" s="231"/>
      <c r="BI68" s="232"/>
      <c r="BJ68" s="171"/>
      <c r="BK68" s="172"/>
      <c r="BL68" s="47"/>
      <c r="BM68" s="236"/>
      <c r="BN68" s="237"/>
      <c r="BO68" s="238"/>
      <c r="BP68" s="239"/>
      <c r="BQ68" s="240"/>
      <c r="BR68" s="241"/>
      <c r="BS68" s="236"/>
      <c r="BT68" s="237"/>
      <c r="BU68" s="405"/>
      <c r="BV68" s="406"/>
      <c r="BW68" s="240"/>
      <c r="BX68" s="241"/>
      <c r="BY68" s="243"/>
      <c r="BZ68" s="244"/>
      <c r="CA68" s="245"/>
      <c r="CB68" s="246"/>
      <c r="CC68" s="247"/>
      <c r="CD68" s="248"/>
      <c r="CE68" s="255">
        <f>'2013 - 2014 '!BY61</f>
        <v>8</v>
      </c>
      <c r="CF68" s="256">
        <f>'2013 - 2014 '!BZ61</f>
        <v>0</v>
      </c>
      <c r="CG68" s="261">
        <f>'2013 - 2014 '!CA61</f>
        <v>634</v>
      </c>
      <c r="CH68" s="258">
        <f>'2013 - 2014 '!N61</f>
        <v>1</v>
      </c>
      <c r="CI68" s="259">
        <f>'2013 - 2014 '!O61</f>
        <v>1</v>
      </c>
      <c r="CJ68" s="260">
        <f>'2013 - 2014 '!P61</f>
        <v>13</v>
      </c>
      <c r="CK68" s="255"/>
      <c r="CL68" s="256"/>
      <c r="CM68" s="261"/>
      <c r="CN68" s="258"/>
      <c r="CO68" s="259"/>
      <c r="CP68" s="260"/>
      <c r="CQ68" s="391"/>
      <c r="CR68" s="392"/>
      <c r="CS68" s="393"/>
      <c r="CT68" s="258"/>
      <c r="CU68" s="259"/>
      <c r="CV68" s="260"/>
      <c r="CW68" s="391"/>
      <c r="CX68" s="392"/>
      <c r="CY68" s="393"/>
      <c r="CZ68" s="258"/>
      <c r="DA68" s="259"/>
      <c r="DB68" s="260"/>
      <c r="DC68" s="391"/>
      <c r="DD68" s="392"/>
      <c r="DE68" s="393"/>
      <c r="DF68" s="258"/>
      <c r="DG68" s="259"/>
      <c r="DH68" s="260"/>
      <c r="DI68" s="394"/>
      <c r="DJ68" s="395"/>
      <c r="DK68" s="396"/>
      <c r="DL68" s="391"/>
      <c r="DM68" s="392"/>
      <c r="DN68" s="397"/>
      <c r="DO68" s="258"/>
      <c r="DP68" s="259"/>
      <c r="DQ68" s="260"/>
      <c r="DR68" s="394"/>
      <c r="DS68" s="395"/>
      <c r="DT68" s="398"/>
      <c r="DU68" s="258"/>
      <c r="DV68" s="259"/>
      <c r="DW68" s="433"/>
      <c r="DX68" s="442"/>
      <c r="DY68" s="443"/>
      <c r="DZ68" s="447"/>
      <c r="EA68" s="258"/>
      <c r="EB68" s="259"/>
      <c r="EC68" s="433"/>
      <c r="ED68" s="442"/>
      <c r="EE68" s="443"/>
      <c r="EF68" s="447"/>
      <c r="EG68" s="258"/>
      <c r="EH68" s="259"/>
      <c r="EI68" s="260"/>
      <c r="EJ68" s="544"/>
      <c r="EK68" s="443"/>
      <c r="EL68" s="447"/>
      <c r="EM68" s="549"/>
      <c r="EN68" s="550"/>
      <c r="EO68" s="554"/>
      <c r="EP68" s="458">
        <f>E68++H68+K68+N68+Q68+T68+W68+Z68+AC68+AF68+AI68+AL68+AO68+AR68+AU68+AX68+BA68+BD68+BG68+BJ68+BM68+BP68+BS68+BV68+BY68+CB68+CE68+CH68+CK68+CN68+CQ68+CT68+CW68+CZ68+DI68+DC68+DF68+DO68+DR68+DL68+DU68+DX68+EA68+ED68+EG68+EJ68+EM68</f>
        <v>57</v>
      </c>
      <c r="EQ68" s="408">
        <f>F68++I68+L68+O68+R68+U68+X68+AA68+AD68+AG68+AJ68+AM68+AP68+AS68+AV68+AY68+BB68+BE68+BH68+BK68+BN68+BQ68+BT68+BW68+BZ68+CC68+CF68+CI68+CL68+CO68+CR68+CU68+CX68+DA68+DJ68+DD68+DG68+DP68+DS68+DM68+DV68+DY68+EB68+EE68+EH68+EK68+EN68</f>
        <v>1</v>
      </c>
      <c r="ER68" s="408">
        <f>G68++J68+M68+P68+S68+V68+Y68+AB68+AE68+AH68+AK68+AN68+AQ68+AT68+AW68+AZ68+BC68+BF68+BI68+BL68+BO68+BR68+BU68+BX68+CA68+CD68+CG68+CJ68+CM68+CP68+CS68+CV68+CY68+DB68+DK68+DE68+DH68+DQ68+DT68+DN68+DW68+DZ68+EC68+EF68+EI68+EL68+EO68</f>
        <v>4663</v>
      </c>
      <c r="ES68" s="411">
        <f>ER68/EP68</f>
        <v>81.80701754385964</v>
      </c>
      <c r="ET68" s="556">
        <f>H68+N68+T68+Z68+AF68+AL68+AR68+AX68+BD68+BJ68+BP68+BV68+CB68+CH68+CN68+CT68+CZ68+DF68+DO68+DU68+EA68+EG68+EM68</f>
        <v>5</v>
      </c>
      <c r="EU68" s="414">
        <f>I68+O68+U68+AA68+AG68+AM68+AS68+AY68+BE68+BK68+BQ68+BW68+CC68+CI68+CO68+CU68+DA68+DG68+DP68+DV68+EB68+EH68+EN68</f>
        <v>1</v>
      </c>
      <c r="EV68" s="416">
        <f>E68+K68+Q68+W68+AC68+AO68+AU68+BA68+BG68+BM68+BS68+DI68+DR68+DX68+ED68+EJ68</f>
        <v>44</v>
      </c>
      <c r="EW68" s="409">
        <f>F68+L68+R68+X68+AD68+AP68+AV68+BB68+BH68+BN68+BT68+DJ68+DS68+DY68+EE68+EK68</f>
        <v>0</v>
      </c>
      <c r="EX68" s="417">
        <f>G68+M68+S68+Y68+AE68+AQ68+AW68+BC68+BI68+BO68+BU68+DK68+DT68+DZ68+EF68+EL68</f>
        <v>3698</v>
      </c>
      <c r="EY68" s="415">
        <f>BY68+AI68+CE68+CK68+CQ68+CW68+DC68+DL68</f>
        <v>8</v>
      </c>
      <c r="EZ68" s="410">
        <f>BZ68+AJ68+CF68+CL68+CR68+CX68+DD68+DM68</f>
        <v>0</v>
      </c>
      <c r="FA68" s="413">
        <f>CA68+AK68+CG68+CM68+CS68+CY68+DE68+DN68</f>
        <v>634</v>
      </c>
      <c r="FB68" s="226">
        <f>ER68/EQ68</f>
        <v>4663</v>
      </c>
      <c r="FC68" s="226" t="e">
        <f>FA68/EZ68</f>
        <v>#DIV/0!</v>
      </c>
      <c r="FD68" s="227">
        <f>EQ68/EP68</f>
        <v>0.017543859649122806</v>
      </c>
      <c r="FE68" s="227">
        <f>EZ68/EY68</f>
        <v>0</v>
      </c>
    </row>
    <row r="69" spans="1:161" ht="10.5" customHeight="1">
      <c r="A69" s="119">
        <v>65</v>
      </c>
      <c r="B69" s="129" t="s">
        <v>193</v>
      </c>
      <c r="C69" s="85" t="s">
        <v>116</v>
      </c>
      <c r="D69" s="68" t="s">
        <v>354</v>
      </c>
      <c r="E69" s="228"/>
      <c r="F69" s="21"/>
      <c r="G69" s="83"/>
      <c r="H69" s="175"/>
      <c r="I69" s="172"/>
      <c r="J69" s="39"/>
      <c r="K69" s="228"/>
      <c r="L69" s="21"/>
      <c r="M69" s="83"/>
      <c r="N69" s="175"/>
      <c r="O69" s="172"/>
      <c r="P69" s="39"/>
      <c r="Q69" s="228"/>
      <c r="R69" s="21"/>
      <c r="S69" s="21"/>
      <c r="T69" s="172"/>
      <c r="U69" s="172"/>
      <c r="V69" s="47"/>
      <c r="W69" s="174"/>
      <c r="X69" s="21"/>
      <c r="Y69" s="21"/>
      <c r="Z69" s="172"/>
      <c r="AA69" s="172"/>
      <c r="AB69" s="39"/>
      <c r="AC69" s="228"/>
      <c r="AD69" s="21"/>
      <c r="AE69" s="21"/>
      <c r="AF69" s="172"/>
      <c r="AG69" s="172"/>
      <c r="AH69" s="47"/>
      <c r="AI69" s="348"/>
      <c r="AJ69" s="84"/>
      <c r="AK69" s="84"/>
      <c r="AL69" s="172"/>
      <c r="AM69" s="172"/>
      <c r="AN69" s="39"/>
      <c r="AO69" s="228"/>
      <c r="AP69" s="21"/>
      <c r="AQ69" s="21"/>
      <c r="AR69" s="172"/>
      <c r="AS69" s="172"/>
      <c r="AT69" s="47"/>
      <c r="AU69" s="174"/>
      <c r="AV69" s="21"/>
      <c r="AW69" s="21"/>
      <c r="AX69" s="172"/>
      <c r="AY69" s="172"/>
      <c r="AZ69" s="39"/>
      <c r="BA69" s="174"/>
      <c r="BB69" s="21"/>
      <c r="BC69" s="88"/>
      <c r="BD69" s="171"/>
      <c r="BE69" s="172"/>
      <c r="BF69" s="172"/>
      <c r="BG69" s="174"/>
      <c r="BH69" s="21"/>
      <c r="BI69" s="88"/>
      <c r="BJ69" s="171"/>
      <c r="BK69" s="172"/>
      <c r="BL69" s="47"/>
      <c r="BM69" s="233"/>
      <c r="BN69" s="234"/>
      <c r="BO69" s="235"/>
      <c r="BP69" s="171"/>
      <c r="BQ69" s="172"/>
      <c r="BR69" s="47"/>
      <c r="BS69" s="249"/>
      <c r="BT69" s="250"/>
      <c r="BU69" s="251"/>
      <c r="BV69" s="252"/>
      <c r="BW69" s="253"/>
      <c r="BX69" s="254"/>
      <c r="BY69" s="255"/>
      <c r="BZ69" s="256"/>
      <c r="CA69" s="257"/>
      <c r="CB69" s="258"/>
      <c r="CC69" s="259"/>
      <c r="CD69" s="260"/>
      <c r="CE69" s="255"/>
      <c r="CF69" s="256"/>
      <c r="CG69" s="261"/>
      <c r="CH69" s="258"/>
      <c r="CI69" s="259"/>
      <c r="CJ69" s="260"/>
      <c r="CK69" s="255"/>
      <c r="CL69" s="256"/>
      <c r="CM69" s="261"/>
      <c r="CN69" s="258"/>
      <c r="CO69" s="259"/>
      <c r="CP69" s="260"/>
      <c r="CQ69" s="391"/>
      <c r="CR69" s="392"/>
      <c r="CS69" s="393"/>
      <c r="CT69" s="258"/>
      <c r="CU69" s="259"/>
      <c r="CV69" s="260"/>
      <c r="CW69" s="391"/>
      <c r="CX69" s="392"/>
      <c r="CY69" s="393"/>
      <c r="CZ69" s="258"/>
      <c r="DA69" s="259"/>
      <c r="DB69" s="260"/>
      <c r="DC69" s="391"/>
      <c r="DD69" s="392"/>
      <c r="DE69" s="393"/>
      <c r="DF69" s="258"/>
      <c r="DG69" s="259"/>
      <c r="DH69" s="260"/>
      <c r="DI69" s="394"/>
      <c r="DJ69" s="395"/>
      <c r="DK69" s="396"/>
      <c r="DL69" s="391"/>
      <c r="DM69" s="392"/>
      <c r="DN69" s="397"/>
      <c r="DO69" s="258"/>
      <c r="DP69" s="259"/>
      <c r="DQ69" s="260"/>
      <c r="DR69" s="394">
        <v>3</v>
      </c>
      <c r="DS69" s="395">
        <v>0</v>
      </c>
      <c r="DT69" s="398">
        <v>3</v>
      </c>
      <c r="DU69" s="258">
        <v>1</v>
      </c>
      <c r="DV69" s="259">
        <v>0</v>
      </c>
      <c r="DW69" s="433">
        <v>28</v>
      </c>
      <c r="DX69" s="442">
        <v>8</v>
      </c>
      <c r="DY69" s="443">
        <v>0</v>
      </c>
      <c r="DZ69" s="447">
        <v>149</v>
      </c>
      <c r="EA69" s="258"/>
      <c r="EB69" s="259"/>
      <c r="EC69" s="433"/>
      <c r="ED69" s="442">
        <v>26</v>
      </c>
      <c r="EE69" s="443">
        <v>0</v>
      </c>
      <c r="EF69" s="447">
        <v>1414</v>
      </c>
      <c r="EG69" s="258">
        <v>3</v>
      </c>
      <c r="EH69" s="259">
        <v>2</v>
      </c>
      <c r="EI69" s="260">
        <v>225</v>
      </c>
      <c r="EJ69" s="544">
        <v>14</v>
      </c>
      <c r="EK69" s="443">
        <v>1</v>
      </c>
      <c r="EL69" s="447">
        <v>738</v>
      </c>
      <c r="EM69" s="549">
        <v>1</v>
      </c>
      <c r="EN69" s="550"/>
      <c r="EO69" s="554">
        <v>80</v>
      </c>
      <c r="EP69" s="458">
        <f>E69++H69+K69+N69+Q69+T69+W69+Z69+AC69+AF69+AI69+AL69+AO69+AR69+AU69+AX69+BA69+BD69+BG69+BJ69+BM69+BP69+BS69+BV69+BY69+CB69+CE69+CH69+CK69+CN69+CQ69+CT69+CW69+CZ69+DI69+DC69+DF69+DO69+DR69+DL69+DU69+DX69+EA69+ED69+EG69+EJ69+EM69</f>
        <v>56</v>
      </c>
      <c r="EQ69" s="408">
        <f>F69++I69+L69+O69+R69+U69+X69+AA69+AD69+AG69+AJ69+AM69+AP69+AS69+AV69+AY69+BB69+BE69+BH69+BK69+BN69+BQ69+BT69+BW69+BZ69+CC69+CF69+CI69+CL69+CO69+CR69+CU69+CX69+DA69+DJ69+DD69+DG69+DP69+DS69+DM69+DV69+DY69+EB69+EE69+EH69+EK69+EN69</f>
        <v>3</v>
      </c>
      <c r="ER69" s="408">
        <f>G69++J69+M69+P69+S69+V69+Y69+AB69+AE69+AH69+AK69+AN69+AQ69+AT69+AW69+AZ69+BC69+BF69+BI69+BL69+BO69+BR69+BU69+BX69+CA69+CD69+CG69+CJ69+CM69+CP69+CS69+CV69+CY69+DB69+DK69+DE69+DH69+DQ69+DT69+DN69+DW69+DZ69+EC69+EF69+EI69+EL69+EO69</f>
        <v>2637</v>
      </c>
      <c r="ES69" s="411">
        <f>ER69/EP69</f>
        <v>47.089285714285715</v>
      </c>
      <c r="ET69" s="556">
        <f>H69+N69+T69+Z69+AF69+AL69+AR69+AX69+BD69+BJ69+BP69+BV69+CB69+CH69+CN69+CT69+CZ69+DF69+DO69+DU69+EA69+EG69+EM69</f>
        <v>5</v>
      </c>
      <c r="EU69" s="414">
        <f>I69+O69+U69+AA69+AG69+AM69+AS69+AY69+BE69+BK69+BQ69+BW69+CC69+CI69+CO69+CU69+DA69+DG69+DP69+DV69+EB69+EH69+EN69</f>
        <v>2</v>
      </c>
      <c r="EV69" s="416">
        <f>E69+K69+Q69+W69+AC69+AO69+AU69+BA69+BG69+BM69+BS69+DI69+DR69+DX69+ED69+EJ69</f>
        <v>51</v>
      </c>
      <c r="EW69" s="409">
        <f>F69+L69+R69+X69+AD69+AP69+AV69+BB69+BH69+BN69+BT69+DJ69+DS69+DY69+EE69+EK69</f>
        <v>1</v>
      </c>
      <c r="EX69" s="417">
        <f>G69+M69+S69+Y69+AE69+AQ69+AW69+BC69+BI69+BO69+BU69+DK69+DT69+DZ69+EF69+EL69</f>
        <v>2304</v>
      </c>
      <c r="EY69" s="415">
        <f>BY69+AI69+CE69+CK69+CQ69+CW69+DC69+DL69</f>
        <v>0</v>
      </c>
      <c r="EZ69" s="410">
        <f>BZ69+AJ69+CF69+CL69+CR69+CX69+DD69+DM69</f>
        <v>0</v>
      </c>
      <c r="FA69" s="413">
        <f>CA69+AK69+CG69+CM69+CS69+CY69+DE69+DN69</f>
        <v>0</v>
      </c>
      <c r="FB69" s="226">
        <f>ER69/EQ69</f>
        <v>879</v>
      </c>
      <c r="FC69" s="226" t="e">
        <f>FA69/EZ69</f>
        <v>#DIV/0!</v>
      </c>
      <c r="FD69" s="227">
        <f>EQ69/EP69</f>
        <v>0.05357142857142857</v>
      </c>
      <c r="FE69" s="227" t="e">
        <f>EZ69/EY69</f>
        <v>#DIV/0!</v>
      </c>
    </row>
    <row r="70" spans="1:161" ht="10.5" customHeight="1">
      <c r="A70" s="75">
        <v>66</v>
      </c>
      <c r="B70" s="129"/>
      <c r="C70" s="85" t="s">
        <v>116</v>
      </c>
      <c r="D70" s="68" t="s">
        <v>177</v>
      </c>
      <c r="E70" s="263"/>
      <c r="F70" s="87"/>
      <c r="G70" s="86"/>
      <c r="H70" s="175"/>
      <c r="I70" s="172"/>
      <c r="J70" s="39"/>
      <c r="K70" s="263"/>
      <c r="L70" s="87"/>
      <c r="M70" s="86"/>
      <c r="N70" s="175"/>
      <c r="O70" s="172"/>
      <c r="P70" s="39"/>
      <c r="Q70" s="263"/>
      <c r="R70" s="87"/>
      <c r="S70" s="87"/>
      <c r="T70" s="172"/>
      <c r="U70" s="172"/>
      <c r="V70" s="47"/>
      <c r="W70" s="174"/>
      <c r="X70" s="21"/>
      <c r="Y70" s="21"/>
      <c r="Z70" s="172"/>
      <c r="AA70" s="172"/>
      <c r="AB70" s="39"/>
      <c r="AC70" s="228"/>
      <c r="AD70" s="21"/>
      <c r="AE70" s="21"/>
      <c r="AF70" s="172"/>
      <c r="AG70" s="172"/>
      <c r="AH70" s="47"/>
      <c r="AI70" s="229"/>
      <c r="AJ70" s="84"/>
      <c r="AK70" s="84"/>
      <c r="AL70" s="172"/>
      <c r="AM70" s="172"/>
      <c r="AN70" s="39"/>
      <c r="AO70" s="228"/>
      <c r="AP70" s="21"/>
      <c r="AQ70" s="21"/>
      <c r="AR70" s="172"/>
      <c r="AS70" s="172"/>
      <c r="AT70" s="47"/>
      <c r="AU70" s="174"/>
      <c r="AV70" s="21"/>
      <c r="AW70" s="21"/>
      <c r="AX70" s="172"/>
      <c r="AY70" s="172"/>
      <c r="AZ70" s="39"/>
      <c r="BA70" s="174"/>
      <c r="BB70" s="21"/>
      <c r="BC70" s="88"/>
      <c r="BD70" s="171"/>
      <c r="BE70" s="172"/>
      <c r="BF70" s="172"/>
      <c r="BG70" s="233">
        <v>14</v>
      </c>
      <c r="BH70" s="234">
        <v>2</v>
      </c>
      <c r="BI70" s="235">
        <v>956</v>
      </c>
      <c r="BJ70" s="171"/>
      <c r="BK70" s="172"/>
      <c r="BL70" s="47"/>
      <c r="BM70" s="233">
        <v>28</v>
      </c>
      <c r="BN70" s="234">
        <v>3</v>
      </c>
      <c r="BO70" s="235">
        <v>2080</v>
      </c>
      <c r="BP70" s="171">
        <v>1</v>
      </c>
      <c r="BQ70" s="172"/>
      <c r="BR70" s="47">
        <v>90</v>
      </c>
      <c r="BS70" s="249">
        <f>'2011-2012'!BS18</f>
        <v>10</v>
      </c>
      <c r="BT70" s="250">
        <f>'2011-2012'!BT18</f>
        <v>1</v>
      </c>
      <c r="BU70" s="251">
        <f>'2011-2012'!BU18</f>
        <v>631</v>
      </c>
      <c r="BV70" s="252">
        <f>'2011-2012'!H18</f>
        <v>3</v>
      </c>
      <c r="BW70" s="253">
        <f>'2011-2012'!I18</f>
        <v>1</v>
      </c>
      <c r="BX70" s="254">
        <f>'2011-2012'!J18</f>
        <v>213</v>
      </c>
      <c r="BY70" s="255"/>
      <c r="BZ70" s="256"/>
      <c r="CA70" s="257"/>
      <c r="CB70" s="258"/>
      <c r="CC70" s="259"/>
      <c r="CD70" s="260"/>
      <c r="CE70" s="255"/>
      <c r="CF70" s="256"/>
      <c r="CG70" s="261"/>
      <c r="CH70" s="258"/>
      <c r="CI70" s="259"/>
      <c r="CJ70" s="260"/>
      <c r="CK70" s="255"/>
      <c r="CL70" s="256"/>
      <c r="CM70" s="261"/>
      <c r="CN70" s="258"/>
      <c r="CO70" s="259"/>
      <c r="CP70" s="260"/>
      <c r="CQ70" s="391"/>
      <c r="CR70" s="392"/>
      <c r="CS70" s="393"/>
      <c r="CT70" s="258"/>
      <c r="CU70" s="259"/>
      <c r="CV70" s="260"/>
      <c r="CW70" s="391"/>
      <c r="CX70" s="392"/>
      <c r="CY70" s="397"/>
      <c r="CZ70" s="258"/>
      <c r="DA70" s="259"/>
      <c r="DB70" s="260"/>
      <c r="DC70" s="391"/>
      <c r="DD70" s="392"/>
      <c r="DE70" s="397"/>
      <c r="DF70" s="258"/>
      <c r="DG70" s="259"/>
      <c r="DH70" s="260"/>
      <c r="DI70" s="394"/>
      <c r="DJ70" s="395"/>
      <c r="DK70" s="398"/>
      <c r="DL70" s="391"/>
      <c r="DM70" s="392"/>
      <c r="DN70" s="397"/>
      <c r="DO70" s="258"/>
      <c r="DP70" s="259"/>
      <c r="DQ70" s="260"/>
      <c r="DR70" s="394"/>
      <c r="DS70" s="395"/>
      <c r="DT70" s="398"/>
      <c r="DU70" s="258"/>
      <c r="DV70" s="259"/>
      <c r="DW70" s="433"/>
      <c r="DX70" s="442"/>
      <c r="DY70" s="443"/>
      <c r="DZ70" s="447"/>
      <c r="EA70" s="258"/>
      <c r="EB70" s="259"/>
      <c r="EC70" s="433"/>
      <c r="ED70" s="442"/>
      <c r="EE70" s="443"/>
      <c r="EF70" s="447"/>
      <c r="EG70" s="258"/>
      <c r="EH70" s="259"/>
      <c r="EI70" s="260"/>
      <c r="EJ70" s="544"/>
      <c r="EK70" s="443"/>
      <c r="EL70" s="447"/>
      <c r="EM70" s="549"/>
      <c r="EN70" s="550"/>
      <c r="EO70" s="554"/>
      <c r="EP70" s="458">
        <f>E70++H70+K70+N70+Q70+T70+W70+Z70+AC70+AF70+AI70+AL70+AO70+AR70+AU70+AX70+BA70+BD70+BG70+BJ70+BM70+BP70+BS70+BV70+BY70+CB70+CE70+CH70+CK70+CN70+CQ70+CT70+CW70+CZ70+DI70+DC70+DF70+DO70+DR70+DL70+DU70+DX70+EA70+ED70+EG70+EJ70+EM70</f>
        <v>56</v>
      </c>
      <c r="EQ70" s="408">
        <f>F70++I70+L70+O70+R70+U70+X70+AA70+AD70+AG70+AJ70+AM70+AP70+AS70+AV70+AY70+BB70+BE70+BH70+BK70+BN70+BQ70+BT70+BW70+BZ70+CC70+CF70+CI70+CL70+CO70+CR70+CU70+CX70+DA70+DJ70+DD70+DG70+DP70+DS70+DM70+DV70+DY70+EB70+EE70+EH70+EK70+EN70</f>
        <v>7</v>
      </c>
      <c r="ER70" s="408">
        <f>G70++J70+M70+P70+S70+V70+Y70+AB70+AE70+AH70+AK70+AN70+AQ70+AT70+AW70+AZ70+BC70+BF70+BI70+BL70+BO70+BR70+BU70+BX70+CA70+CD70+CG70+CJ70+CM70+CP70+CS70+CV70+CY70+DB70+DK70+DE70+DH70+DQ70+DT70+DN70+DW70+DZ70+EC70+EF70+EI70+EL70+EO70</f>
        <v>3970</v>
      </c>
      <c r="ES70" s="411">
        <f>ER70/EP70</f>
        <v>70.89285714285714</v>
      </c>
      <c r="ET70" s="556">
        <f>H70+N70+T70+Z70+AF70+AL70+AR70+AX70+BD70+BJ70+BP70+BV70+CB70+CH70+CN70+CT70+CZ70+DF70+DO70+DU70+EA70+EG70+EM70</f>
        <v>4</v>
      </c>
      <c r="EU70" s="414">
        <f>I70+O70+U70+AA70+AG70+AM70+AS70+AY70+BE70+BK70+BQ70+BW70+CC70+CI70+CO70+CU70+DA70+DG70+DP70+DV70+EB70+EH70+EN70</f>
        <v>1</v>
      </c>
      <c r="EV70" s="416">
        <f>E70+K70+Q70+W70+AC70+AO70+AU70+BA70+BG70+BM70+BS70+DI70+DR70+DX70+ED70+EJ70</f>
        <v>52</v>
      </c>
      <c r="EW70" s="409">
        <f>F70+L70+R70+X70+AD70+AP70+AV70+BB70+BH70+BN70+BT70+DJ70+DS70+DY70+EE70+EK70</f>
        <v>6</v>
      </c>
      <c r="EX70" s="417">
        <f>G70+M70+S70+Y70+AE70+AQ70+AW70+BC70+BI70+BO70+BU70+DK70+DT70+DZ70+EF70+EL70</f>
        <v>3667</v>
      </c>
      <c r="EY70" s="415">
        <f>BY70+AI70+CE70+CK70+CQ70+CW70+DC70+DL70</f>
        <v>0</v>
      </c>
      <c r="EZ70" s="410">
        <f>BZ70+AJ70+CF70+CL70+CR70+CX70+DD70+DM70</f>
        <v>0</v>
      </c>
      <c r="FA70" s="413">
        <f>CA70+AK70+CG70+CM70+CS70+CY70+DE70+DN70</f>
        <v>0</v>
      </c>
      <c r="FB70" s="226">
        <f>ER70/EQ70</f>
        <v>567.1428571428571</v>
      </c>
      <c r="FC70" s="226" t="e">
        <f>FA70/EZ70</f>
        <v>#DIV/0!</v>
      </c>
      <c r="FD70" s="227">
        <f>EQ70/EP70</f>
        <v>0.125</v>
      </c>
      <c r="FE70" s="227" t="e">
        <f>EZ70/EY70</f>
        <v>#DIV/0!</v>
      </c>
    </row>
    <row r="71" spans="1:161" ht="10.5" customHeight="1">
      <c r="A71" s="119">
        <v>67</v>
      </c>
      <c r="B71" s="129"/>
      <c r="C71" s="85" t="s">
        <v>119</v>
      </c>
      <c r="D71" s="418" t="s">
        <v>173</v>
      </c>
      <c r="E71" s="263"/>
      <c r="F71" s="87"/>
      <c r="G71" s="86"/>
      <c r="H71" s="175"/>
      <c r="I71" s="172"/>
      <c r="J71" s="39"/>
      <c r="K71" s="263"/>
      <c r="L71" s="87"/>
      <c r="M71" s="86"/>
      <c r="N71" s="175"/>
      <c r="O71" s="172"/>
      <c r="P71" s="39"/>
      <c r="Q71" s="263"/>
      <c r="R71" s="87"/>
      <c r="S71" s="87"/>
      <c r="T71" s="172"/>
      <c r="U71" s="172"/>
      <c r="V71" s="47"/>
      <c r="W71" s="174"/>
      <c r="X71" s="21"/>
      <c r="Y71" s="21"/>
      <c r="Z71" s="172"/>
      <c r="AA71" s="172"/>
      <c r="AB71" s="39"/>
      <c r="AC71" s="228"/>
      <c r="AD71" s="21"/>
      <c r="AE71" s="21"/>
      <c r="AF71" s="172"/>
      <c r="AG71" s="172"/>
      <c r="AH71" s="47"/>
      <c r="AI71" s="348"/>
      <c r="AJ71" s="84"/>
      <c r="AK71" s="84"/>
      <c r="AL71" s="172"/>
      <c r="AM71" s="172"/>
      <c r="AN71" s="39"/>
      <c r="AO71" s="228"/>
      <c r="AP71" s="21"/>
      <c r="AQ71" s="21"/>
      <c r="AR71" s="172"/>
      <c r="AS71" s="172"/>
      <c r="AT71" s="47"/>
      <c r="AU71" s="174"/>
      <c r="AV71" s="21"/>
      <c r="AW71" s="21"/>
      <c r="AX71" s="172"/>
      <c r="AY71" s="172"/>
      <c r="AZ71" s="39"/>
      <c r="BA71" s="174"/>
      <c r="BB71" s="21"/>
      <c r="BC71" s="88"/>
      <c r="BD71" s="171"/>
      <c r="BE71" s="172"/>
      <c r="BF71" s="172"/>
      <c r="BG71" s="233">
        <v>14</v>
      </c>
      <c r="BH71" s="234"/>
      <c r="BI71" s="235">
        <v>1260</v>
      </c>
      <c r="BJ71" s="171"/>
      <c r="BK71" s="172"/>
      <c r="BL71" s="47"/>
      <c r="BM71" s="233">
        <v>21</v>
      </c>
      <c r="BN71" s="234">
        <v>0</v>
      </c>
      <c r="BO71" s="235">
        <v>1890</v>
      </c>
      <c r="BP71" s="171">
        <v>1</v>
      </c>
      <c r="BQ71" s="172"/>
      <c r="BR71" s="47">
        <v>90</v>
      </c>
      <c r="BS71" s="249">
        <f>'2011-2012'!BS59</f>
        <v>17</v>
      </c>
      <c r="BT71" s="250">
        <f>'2011-2012'!BT59</f>
        <v>0</v>
      </c>
      <c r="BU71" s="251">
        <f>'2011-2012'!BU59</f>
        <v>1530</v>
      </c>
      <c r="BV71" s="252">
        <f>'2011-2012'!H59</f>
        <v>3</v>
      </c>
      <c r="BW71" s="253">
        <f>'2011-2012'!I59</f>
        <v>0</v>
      </c>
      <c r="BX71" s="254">
        <f>'2011-2012'!J59</f>
        <v>270</v>
      </c>
      <c r="BY71" s="255"/>
      <c r="BZ71" s="256"/>
      <c r="CA71" s="257"/>
      <c r="CB71" s="258"/>
      <c r="CC71" s="259"/>
      <c r="CD71" s="260"/>
      <c r="CE71" s="255"/>
      <c r="CF71" s="256"/>
      <c r="CG71" s="257"/>
      <c r="CH71" s="258"/>
      <c r="CI71" s="259"/>
      <c r="CJ71" s="260"/>
      <c r="CK71" s="255"/>
      <c r="CL71" s="256"/>
      <c r="CM71" s="257"/>
      <c r="CN71" s="258"/>
      <c r="CO71" s="259"/>
      <c r="CP71" s="260"/>
      <c r="CQ71" s="391"/>
      <c r="CR71" s="392"/>
      <c r="CS71" s="397"/>
      <c r="CT71" s="258"/>
      <c r="CU71" s="259"/>
      <c r="CV71" s="260"/>
      <c r="CW71" s="391"/>
      <c r="CX71" s="392"/>
      <c r="CY71" s="397"/>
      <c r="CZ71" s="258"/>
      <c r="DA71" s="259"/>
      <c r="DB71" s="260"/>
      <c r="DC71" s="391"/>
      <c r="DD71" s="392"/>
      <c r="DE71" s="397"/>
      <c r="DF71" s="258"/>
      <c r="DG71" s="259"/>
      <c r="DH71" s="260"/>
      <c r="DI71" s="394"/>
      <c r="DJ71" s="395"/>
      <c r="DK71" s="398"/>
      <c r="DL71" s="391"/>
      <c r="DM71" s="392"/>
      <c r="DN71" s="397"/>
      <c r="DO71" s="258"/>
      <c r="DP71" s="259"/>
      <c r="DQ71" s="260"/>
      <c r="DR71" s="394"/>
      <c r="DS71" s="395"/>
      <c r="DT71" s="398"/>
      <c r="DU71" s="258"/>
      <c r="DV71" s="259"/>
      <c r="DW71" s="433"/>
      <c r="DX71" s="442"/>
      <c r="DY71" s="443"/>
      <c r="DZ71" s="447"/>
      <c r="EA71" s="258"/>
      <c r="EB71" s="259"/>
      <c r="EC71" s="433"/>
      <c r="ED71" s="442"/>
      <c r="EE71" s="443"/>
      <c r="EF71" s="447"/>
      <c r="EG71" s="258"/>
      <c r="EH71" s="259"/>
      <c r="EI71" s="260"/>
      <c r="EJ71" s="544"/>
      <c r="EK71" s="443"/>
      <c r="EL71" s="447"/>
      <c r="EM71" s="549"/>
      <c r="EN71" s="550"/>
      <c r="EO71" s="554"/>
      <c r="EP71" s="458">
        <f>E71++H71+K71+N71+Q71+T71+W71+Z71+AC71+AF71+AI71+AL71+AO71+AR71+AU71+AX71+BA71+BD71+BG71+BJ71+BM71+BP71+BS71+BV71+BY71+CB71+CE71+CH71+CK71+CN71+CQ71+CT71+CW71+CZ71+DI71+DC71+DF71+DO71+DR71+DL71+DU71+DX71+EA71+ED71+EG71+EJ71+EM71</f>
        <v>56</v>
      </c>
      <c r="EQ71" s="408">
        <f>F71++I71+L71+O71+R71+U71+X71+AA71+AD71+AG71+AJ71+AM71+AP71+AS71+AV71+AY71+BB71+BE71+BH71+BK71+BN71+BQ71+BT71+BW71+BZ71+CC71+CF71+CI71+CL71+CO71+CR71+CU71+CX71+DA71+DJ71+DD71+DG71+DP71+DS71+DM71+DV71+DY71+EB71+EE71+EH71+EK71+EN71</f>
        <v>0</v>
      </c>
      <c r="ER71" s="408">
        <f>G71++J71+M71+P71+S71+V71+Y71+AB71+AE71+AH71+AK71+AN71+AQ71+AT71+AW71+AZ71+BC71+BF71+BI71+BL71+BO71+BR71+BU71+BX71+CA71+CD71+CG71+CJ71+CM71+CP71+CS71+CV71+CY71+DB71+DK71+DE71+DH71+DQ71+DT71+DN71+DW71+DZ71+EC71+EF71+EI71+EL71+EO71</f>
        <v>5040</v>
      </c>
      <c r="ES71" s="411">
        <f>ER71/EP71</f>
        <v>90</v>
      </c>
      <c r="ET71" s="556">
        <f>H71+N71+T71+Z71+AF71+AL71+AR71+AX71+BD71+BJ71+BP71+BV71+CB71+CH71+CN71+CT71+CZ71+DF71+DO71+DU71+EA71+EG71+EM71</f>
        <v>4</v>
      </c>
      <c r="EU71" s="414">
        <f>I71+O71+U71+AA71+AG71+AM71+AS71+AY71+BE71+BK71+BQ71+BW71+CC71+CI71+CO71+CU71+DA71+DG71+DP71+DV71+EB71+EH71+EN71</f>
        <v>0</v>
      </c>
      <c r="EV71" s="416">
        <f>E71+K71+Q71+W71+AC71+AO71+AU71+BA71+BG71+BM71+BS71+DI71+DR71+DX71+ED71+EJ71</f>
        <v>52</v>
      </c>
      <c r="EW71" s="409">
        <f>F71+L71+R71+X71+AD71+AP71+AV71+BB71+BH71+BN71+BT71+DJ71+DS71+DY71+EE71+EK71</f>
        <v>0</v>
      </c>
      <c r="EX71" s="417">
        <f>G71+M71+S71+Y71+AE71+AQ71+AW71+BC71+BI71+BO71+BU71+DK71+DT71+DZ71+EF71+EL71</f>
        <v>4680</v>
      </c>
      <c r="EY71" s="415">
        <f>BY71+AI71+CE71+CK71+CQ71+CW71+DC71+DL71</f>
        <v>0</v>
      </c>
      <c r="EZ71" s="410">
        <f>BZ71+AJ71+CF71+CL71+CR71+CX71+DD71+DM71</f>
        <v>0</v>
      </c>
      <c r="FA71" s="413">
        <f>CA71+AK71+CG71+CM71+CS71+CY71+DE71+DN71</f>
        <v>0</v>
      </c>
      <c r="FB71" s="226" t="e">
        <f>ER71/EQ71</f>
        <v>#DIV/0!</v>
      </c>
      <c r="FC71" s="226" t="e">
        <f>FA71/EZ71</f>
        <v>#DIV/0!</v>
      </c>
      <c r="FD71" s="227">
        <f>EQ71/EP71</f>
        <v>0</v>
      </c>
      <c r="FE71" s="227" t="e">
        <f>EZ71/EY71</f>
        <v>#DIV/0!</v>
      </c>
    </row>
    <row r="72" spans="1:161" ht="10.5" customHeight="1">
      <c r="A72" s="75">
        <v>68</v>
      </c>
      <c r="B72" s="129"/>
      <c r="C72" s="85" t="s">
        <v>118</v>
      </c>
      <c r="D72" s="68" t="s">
        <v>300</v>
      </c>
      <c r="E72" s="263"/>
      <c r="F72" s="87"/>
      <c r="G72" s="86"/>
      <c r="H72" s="175"/>
      <c r="I72" s="172"/>
      <c r="J72" s="39"/>
      <c r="K72" s="263"/>
      <c r="L72" s="87"/>
      <c r="M72" s="86"/>
      <c r="N72" s="175"/>
      <c r="O72" s="172"/>
      <c r="P72" s="39"/>
      <c r="Q72" s="263"/>
      <c r="R72" s="87"/>
      <c r="S72" s="87"/>
      <c r="T72" s="172"/>
      <c r="U72" s="172"/>
      <c r="V72" s="47"/>
      <c r="W72" s="174"/>
      <c r="X72" s="21"/>
      <c r="Y72" s="21"/>
      <c r="Z72" s="172"/>
      <c r="AA72" s="172"/>
      <c r="AB72" s="39"/>
      <c r="AC72" s="228"/>
      <c r="AD72" s="21"/>
      <c r="AE72" s="21"/>
      <c r="AF72" s="172"/>
      <c r="AG72" s="172"/>
      <c r="AH72" s="47"/>
      <c r="AI72" s="348"/>
      <c r="AJ72" s="84"/>
      <c r="AK72" s="84"/>
      <c r="AL72" s="172"/>
      <c r="AM72" s="172"/>
      <c r="AN72" s="39"/>
      <c r="AO72" s="228"/>
      <c r="AP72" s="21"/>
      <c r="AQ72" s="21"/>
      <c r="AR72" s="172"/>
      <c r="AS72" s="172"/>
      <c r="AT72" s="47"/>
      <c r="AU72" s="174"/>
      <c r="AV72" s="21"/>
      <c r="AW72" s="21"/>
      <c r="AX72" s="172"/>
      <c r="AY72" s="172"/>
      <c r="AZ72" s="39"/>
      <c r="BA72" s="174"/>
      <c r="BB72" s="21"/>
      <c r="BC72" s="88"/>
      <c r="BD72" s="171"/>
      <c r="BE72" s="172"/>
      <c r="BF72" s="172"/>
      <c r="BG72" s="233"/>
      <c r="BH72" s="234"/>
      <c r="BI72" s="235"/>
      <c r="BJ72" s="171"/>
      <c r="BK72" s="172"/>
      <c r="BL72" s="47"/>
      <c r="BM72" s="233"/>
      <c r="BN72" s="234"/>
      <c r="BO72" s="235"/>
      <c r="BP72" s="239"/>
      <c r="BQ72" s="240"/>
      <c r="BR72" s="241"/>
      <c r="BS72" s="249"/>
      <c r="BT72" s="250"/>
      <c r="BU72" s="251"/>
      <c r="BV72" s="252"/>
      <c r="BW72" s="253"/>
      <c r="BX72" s="254"/>
      <c r="BY72" s="255"/>
      <c r="BZ72" s="256"/>
      <c r="CA72" s="257"/>
      <c r="CB72" s="258"/>
      <c r="CC72" s="259"/>
      <c r="CD72" s="260"/>
      <c r="CE72" s="255"/>
      <c r="CF72" s="256"/>
      <c r="CG72" s="257"/>
      <c r="CH72" s="258"/>
      <c r="CI72" s="259"/>
      <c r="CJ72" s="260"/>
      <c r="CK72" s="255"/>
      <c r="CL72" s="256"/>
      <c r="CM72" s="257"/>
      <c r="CN72" s="258"/>
      <c r="CO72" s="259"/>
      <c r="CP72" s="260"/>
      <c r="CQ72" s="391">
        <v>1</v>
      </c>
      <c r="CR72" s="392">
        <v>0</v>
      </c>
      <c r="CS72" s="397">
        <v>10</v>
      </c>
      <c r="CT72" s="258"/>
      <c r="CU72" s="259"/>
      <c r="CV72" s="260"/>
      <c r="CW72" s="391"/>
      <c r="CX72" s="392"/>
      <c r="CY72" s="397"/>
      <c r="CZ72" s="258"/>
      <c r="DA72" s="259"/>
      <c r="DB72" s="260"/>
      <c r="DC72" s="391">
        <v>19</v>
      </c>
      <c r="DD72" s="392">
        <v>1</v>
      </c>
      <c r="DE72" s="397">
        <v>624</v>
      </c>
      <c r="DF72" s="258">
        <v>3</v>
      </c>
      <c r="DG72" s="259">
        <v>0</v>
      </c>
      <c r="DH72" s="260">
        <v>176</v>
      </c>
      <c r="DI72" s="394">
        <v>27</v>
      </c>
      <c r="DJ72" s="395">
        <v>8</v>
      </c>
      <c r="DK72" s="398">
        <v>1964</v>
      </c>
      <c r="DL72" s="391">
        <v>2</v>
      </c>
      <c r="DM72" s="392">
        <v>1</v>
      </c>
      <c r="DN72" s="397">
        <v>176</v>
      </c>
      <c r="DO72" s="258">
        <v>2</v>
      </c>
      <c r="DP72" s="259">
        <v>2</v>
      </c>
      <c r="DQ72" s="260">
        <v>110</v>
      </c>
      <c r="DR72" s="394"/>
      <c r="DS72" s="395"/>
      <c r="DT72" s="398"/>
      <c r="DU72" s="258"/>
      <c r="DV72" s="259"/>
      <c r="DW72" s="433"/>
      <c r="DX72" s="442"/>
      <c r="DY72" s="443"/>
      <c r="DZ72" s="447"/>
      <c r="EA72" s="258"/>
      <c r="EB72" s="259"/>
      <c r="EC72" s="433"/>
      <c r="ED72" s="442"/>
      <c r="EE72" s="443"/>
      <c r="EF72" s="447"/>
      <c r="EG72" s="258"/>
      <c r="EH72" s="259"/>
      <c r="EI72" s="260"/>
      <c r="EJ72" s="544"/>
      <c r="EK72" s="443"/>
      <c r="EL72" s="447"/>
      <c r="EM72" s="549"/>
      <c r="EN72" s="550"/>
      <c r="EO72" s="554"/>
      <c r="EP72" s="458">
        <f>E72++H72+K72+N72+Q72+T72+W72+Z72+AC72+AF72+AI72+AL72+AO72+AR72+AU72+AX72+BA72+BD72+BG72+BJ72+BM72+BP72+BS72+BV72+BY72+CB72+CE72+CH72+CK72+CN72+CQ72+CT72+CW72+CZ72+DI72+DC72+DF72+DO72+DR72+DL72+DU72+DX72+EA72+ED72+EG72+EJ72+EM72</f>
        <v>54</v>
      </c>
      <c r="EQ72" s="408">
        <f>F72++I72+L72+O72+R72+U72+X72+AA72+AD72+AG72+AJ72+AM72+AP72+AS72+AV72+AY72+BB72+BE72+BH72+BK72+BN72+BQ72+BT72+BW72+BZ72+CC72+CF72+CI72+CL72+CO72+CR72+CU72+CX72+DA72+DJ72+DD72+DG72+DP72+DS72+DM72+DV72+DY72+EB72+EE72+EH72+EK72+EN72</f>
        <v>12</v>
      </c>
      <c r="ER72" s="408">
        <f>G72++J72+M72+P72+S72+V72+Y72+AB72+AE72+AH72+AK72+AN72+AQ72+AT72+AW72+AZ72+BC72+BF72+BI72+BL72+BO72+BR72+BU72+BX72+CA72+CD72+CG72+CJ72+CM72+CP72+CS72+CV72+CY72+DB72+DK72+DE72+DH72+DQ72+DT72+DN72+DW72+DZ72+EC72+EF72+EI72+EL72+EO72</f>
        <v>3060</v>
      </c>
      <c r="ES72" s="411">
        <f>ER72/EP72</f>
        <v>56.666666666666664</v>
      </c>
      <c r="ET72" s="556">
        <f>H72+N72+T72+Z72+AF72+AL72+AR72+AX72+BD72+BJ72+BP72+BV72+CB72+CH72+CN72+CT72+CZ72+DF72+DO72+DU72+EA72+EG72+EM72</f>
        <v>5</v>
      </c>
      <c r="EU72" s="414">
        <f>I72+O72+U72+AA72+AG72+AM72+AS72+AY72+BE72+BK72+BQ72+BW72+CC72+CI72+CO72+CU72+DA72+DG72+DP72+DV72+EB72+EH72+EN72</f>
        <v>2</v>
      </c>
      <c r="EV72" s="416">
        <f>E72+K72+Q72+W72+AC72+AO72+AU72+BA72+BG72+BM72+BS72+DI72+DR72+DX72+ED72+EJ72</f>
        <v>27</v>
      </c>
      <c r="EW72" s="409">
        <f>F72+L72+R72+X72+AD72+AP72+AV72+BB72+BH72+BN72+BT72+DJ72+DS72+DY72+EE72+EK72</f>
        <v>8</v>
      </c>
      <c r="EX72" s="417">
        <f>G72+M72+S72+Y72+AE72+AQ72+AW72+BC72+BI72+BO72+BU72+DK72+DT72+DZ72+EF72+EL72</f>
        <v>1964</v>
      </c>
      <c r="EY72" s="415">
        <f>BY72+AI72+CE72+CK72+CQ72+CW72+DC72+DL72</f>
        <v>22</v>
      </c>
      <c r="EZ72" s="410">
        <f>BZ72+AJ72+CF72+CL72+CR72+CX72+DD72+DM72</f>
        <v>2</v>
      </c>
      <c r="FA72" s="413">
        <f>CA72+AK72+CG72+CM72+CS72+CY72+DE72+DN72</f>
        <v>810</v>
      </c>
      <c r="FB72" s="226">
        <f>ER72/EQ72</f>
        <v>255</v>
      </c>
      <c r="FC72" s="226">
        <f>FA72/EZ72</f>
        <v>405</v>
      </c>
      <c r="FD72" s="227">
        <f>EQ72/EP72</f>
        <v>0.2222222222222222</v>
      </c>
      <c r="FE72" s="227">
        <f>EZ72/EY72</f>
        <v>0.09090909090909091</v>
      </c>
    </row>
    <row r="73" spans="1:161" ht="10.5" customHeight="1">
      <c r="A73" s="119">
        <v>69</v>
      </c>
      <c r="B73" s="129"/>
      <c r="C73" s="85" t="s">
        <v>117</v>
      </c>
      <c r="D73" s="68" t="s">
        <v>2</v>
      </c>
      <c r="E73" s="228">
        <v>11</v>
      </c>
      <c r="F73" s="21"/>
      <c r="G73" s="83">
        <v>440</v>
      </c>
      <c r="H73" s="175">
        <v>2</v>
      </c>
      <c r="I73" s="172"/>
      <c r="J73" s="39">
        <v>78</v>
      </c>
      <c r="K73" s="228">
        <v>21</v>
      </c>
      <c r="L73" s="21">
        <v>4</v>
      </c>
      <c r="M73" s="83">
        <v>1227</v>
      </c>
      <c r="N73" s="175">
        <v>1</v>
      </c>
      <c r="O73" s="172"/>
      <c r="P73" s="39">
        <v>90</v>
      </c>
      <c r="Q73" s="228">
        <v>15</v>
      </c>
      <c r="R73" s="21"/>
      <c r="S73" s="21">
        <v>582</v>
      </c>
      <c r="T73" s="172">
        <v>2</v>
      </c>
      <c r="U73" s="172"/>
      <c r="V73" s="47">
        <v>118</v>
      </c>
      <c r="W73" s="174"/>
      <c r="X73" s="21"/>
      <c r="Y73" s="21"/>
      <c r="Z73" s="172"/>
      <c r="AA73" s="172"/>
      <c r="AB73" s="39"/>
      <c r="AC73" s="228"/>
      <c r="AD73" s="21"/>
      <c r="AE73" s="21"/>
      <c r="AF73" s="172"/>
      <c r="AG73" s="172"/>
      <c r="AH73" s="47"/>
      <c r="AI73" s="348"/>
      <c r="AJ73" s="84"/>
      <c r="AK73" s="84"/>
      <c r="AL73" s="172"/>
      <c r="AM73" s="172"/>
      <c r="AN73" s="39"/>
      <c r="AO73" s="228"/>
      <c r="AP73" s="21"/>
      <c r="AQ73" s="21"/>
      <c r="AR73" s="172"/>
      <c r="AS73" s="172"/>
      <c r="AT73" s="47"/>
      <c r="AU73" s="174"/>
      <c r="AV73" s="21"/>
      <c r="AW73" s="21"/>
      <c r="AX73" s="172"/>
      <c r="AY73" s="172"/>
      <c r="AZ73" s="39"/>
      <c r="BA73" s="174"/>
      <c r="BB73" s="21"/>
      <c r="BC73" s="88"/>
      <c r="BD73" s="171"/>
      <c r="BE73" s="172"/>
      <c r="BF73" s="172"/>
      <c r="BG73" s="174"/>
      <c r="BH73" s="21"/>
      <c r="BI73" s="88"/>
      <c r="BJ73" s="171"/>
      <c r="BK73" s="172"/>
      <c r="BL73" s="47"/>
      <c r="BM73" s="174"/>
      <c r="BN73" s="21"/>
      <c r="BO73" s="88"/>
      <c r="BP73" s="171"/>
      <c r="BQ73" s="172"/>
      <c r="BR73" s="47"/>
      <c r="BS73" s="174"/>
      <c r="BT73" s="21"/>
      <c r="BU73" s="83"/>
      <c r="BV73" s="175"/>
      <c r="BW73" s="172"/>
      <c r="BX73" s="47"/>
      <c r="BY73" s="202"/>
      <c r="BZ73" s="203"/>
      <c r="CA73" s="204"/>
      <c r="CB73" s="170"/>
      <c r="CC73" s="100"/>
      <c r="CD73" s="48"/>
      <c r="CE73" s="202"/>
      <c r="CF73" s="203"/>
      <c r="CG73" s="204"/>
      <c r="CH73" s="170"/>
      <c r="CI73" s="100"/>
      <c r="CJ73" s="48"/>
      <c r="CK73" s="202"/>
      <c r="CL73" s="203"/>
      <c r="CM73" s="204"/>
      <c r="CN73" s="170"/>
      <c r="CO73" s="100"/>
      <c r="CP73" s="48"/>
      <c r="CQ73" s="202"/>
      <c r="CR73" s="203"/>
      <c r="CS73" s="204"/>
      <c r="CT73" s="170"/>
      <c r="CU73" s="100"/>
      <c r="CV73" s="48"/>
      <c r="CW73" s="202"/>
      <c r="CX73" s="203"/>
      <c r="CY73" s="204"/>
      <c r="CZ73" s="170"/>
      <c r="DA73" s="100"/>
      <c r="DB73" s="48"/>
      <c r="DC73" s="202"/>
      <c r="DD73" s="203"/>
      <c r="DE73" s="204"/>
      <c r="DF73" s="170"/>
      <c r="DG73" s="100"/>
      <c r="DH73" s="48"/>
      <c r="DI73" s="368"/>
      <c r="DJ73" s="369"/>
      <c r="DK73" s="370"/>
      <c r="DL73" s="391"/>
      <c r="DM73" s="392"/>
      <c r="DN73" s="397"/>
      <c r="DO73" s="170"/>
      <c r="DP73" s="100"/>
      <c r="DQ73" s="48"/>
      <c r="DR73" s="394"/>
      <c r="DS73" s="395"/>
      <c r="DT73" s="398"/>
      <c r="DU73" s="258"/>
      <c r="DV73" s="259"/>
      <c r="DW73" s="433"/>
      <c r="DX73" s="442"/>
      <c r="DY73" s="443"/>
      <c r="DZ73" s="447"/>
      <c r="EA73" s="258"/>
      <c r="EB73" s="259"/>
      <c r="EC73" s="433"/>
      <c r="ED73" s="442"/>
      <c r="EE73" s="443"/>
      <c r="EF73" s="447"/>
      <c r="EG73" s="258"/>
      <c r="EH73" s="259"/>
      <c r="EI73" s="260"/>
      <c r="EJ73" s="544"/>
      <c r="EK73" s="443"/>
      <c r="EL73" s="447"/>
      <c r="EM73" s="549"/>
      <c r="EN73" s="550"/>
      <c r="EO73" s="554"/>
      <c r="EP73" s="458">
        <f>E73++H73+K73+N73+Q73+T73+W73+Z73+AC73+AF73+AI73+AL73+AO73+AR73+AU73+AX73+BA73+BD73+BG73+BJ73+BM73+BP73+BS73+BV73+BY73+CB73+CE73+CH73+CK73+CN73+CQ73+CT73+CW73+CZ73+DI73+DC73+DF73+DO73+DR73+DL73+DU73+DX73+EA73+ED73+EG73+EJ73+EM73</f>
        <v>52</v>
      </c>
      <c r="EQ73" s="408">
        <f>F73++I73+L73+O73+R73+U73+X73+AA73+AD73+AG73+AJ73+AM73+AP73+AS73+AV73+AY73+BB73+BE73+BH73+BK73+BN73+BQ73+BT73+BW73+BZ73+CC73+CF73+CI73+CL73+CO73+CR73+CU73+CX73+DA73+DJ73+DD73+DG73+DP73+DS73+DM73+DV73+DY73+EB73+EE73+EH73+EK73+EN73</f>
        <v>4</v>
      </c>
      <c r="ER73" s="408">
        <f>G73++J73+M73+P73+S73+V73+Y73+AB73+AE73+AH73+AK73+AN73+AQ73+AT73+AW73+AZ73+BC73+BF73+BI73+BL73+BO73+BR73+BU73+BX73+CA73+CD73+CG73+CJ73+CM73+CP73+CS73+CV73+CY73+DB73+DK73+DE73+DH73+DQ73+DT73+DN73+DW73+DZ73+EC73+EF73+EI73+EL73+EO73</f>
        <v>2535</v>
      </c>
      <c r="ES73" s="411">
        <f>ER73/EP73</f>
        <v>48.75</v>
      </c>
      <c r="ET73" s="556">
        <f>H73+N73+T73+Z73+AF73+AL73+AR73+AX73+BD73+BJ73+BP73+BV73+CB73+CH73+CN73+CT73+CZ73+DF73+DO73+DU73+EA73+EG73+EM73</f>
        <v>5</v>
      </c>
      <c r="EU73" s="414">
        <f>I73+O73+U73+AA73+AG73+AM73+AS73+AY73+BE73+BK73+BQ73+BW73+CC73+CI73+CO73+CU73+DA73+DG73+DP73+DV73+EB73+EH73+EN73</f>
        <v>0</v>
      </c>
      <c r="EV73" s="416">
        <f>E73+K73+Q73+W73+AC73+AO73+AU73+BA73+BG73+BM73+BS73+DI73+DR73+DX73+ED73+EJ73</f>
        <v>47</v>
      </c>
      <c r="EW73" s="409">
        <f>F73+L73+R73+X73+AD73+AP73+AV73+BB73+BH73+BN73+BT73+DJ73+DS73+DY73+EE73+EK73</f>
        <v>4</v>
      </c>
      <c r="EX73" s="417">
        <f>G73+M73+S73+Y73+AE73+AQ73+AW73+BC73+BI73+BO73+BU73+DK73+DT73+DZ73+EF73+EL73</f>
        <v>2249</v>
      </c>
      <c r="EY73" s="415">
        <f>BY73+AI73+CE73+CK73+CQ73+CW73+DC73+DL73</f>
        <v>0</v>
      </c>
      <c r="EZ73" s="410">
        <f>BZ73+AJ73+CF73+CL73+CR73+CX73+DD73+DM73</f>
        <v>0</v>
      </c>
      <c r="FA73" s="413">
        <f>CA73+AK73+CG73+CM73+CS73+CY73+DE73+DN73</f>
        <v>0</v>
      </c>
      <c r="FB73" s="226">
        <f>ER73/EQ73</f>
        <v>633.75</v>
      </c>
      <c r="FC73" s="226" t="e">
        <f>FA73/EZ73</f>
        <v>#DIV/0!</v>
      </c>
      <c r="FD73" s="227">
        <f>EQ73/EP73</f>
        <v>0.07692307692307693</v>
      </c>
      <c r="FE73" s="227" t="e">
        <f>EZ73/EY73</f>
        <v>#DIV/0!</v>
      </c>
    </row>
    <row r="74" spans="1:161" ht="10.5" customHeight="1">
      <c r="A74" s="75">
        <v>70</v>
      </c>
      <c r="B74" s="129"/>
      <c r="C74" s="85" t="s">
        <v>116</v>
      </c>
      <c r="D74" s="68" t="s">
        <v>234</v>
      </c>
      <c r="E74" s="263"/>
      <c r="F74" s="87"/>
      <c r="G74" s="86"/>
      <c r="H74" s="175"/>
      <c r="I74" s="172"/>
      <c r="J74" s="39"/>
      <c r="K74" s="263"/>
      <c r="L74" s="87"/>
      <c r="M74" s="86"/>
      <c r="N74" s="175"/>
      <c r="O74" s="172"/>
      <c r="P74" s="39"/>
      <c r="Q74" s="263"/>
      <c r="R74" s="87"/>
      <c r="S74" s="87"/>
      <c r="T74" s="172"/>
      <c r="U74" s="172"/>
      <c r="V74" s="47"/>
      <c r="W74" s="174"/>
      <c r="X74" s="21"/>
      <c r="Y74" s="21"/>
      <c r="Z74" s="172"/>
      <c r="AA74" s="172"/>
      <c r="AB74" s="39"/>
      <c r="AC74" s="228"/>
      <c r="AD74" s="21"/>
      <c r="AE74" s="21"/>
      <c r="AF74" s="172"/>
      <c r="AG74" s="172"/>
      <c r="AH74" s="47"/>
      <c r="AI74" s="348"/>
      <c r="AJ74" s="84"/>
      <c r="AK74" s="84"/>
      <c r="AL74" s="172"/>
      <c r="AM74" s="172"/>
      <c r="AN74" s="39"/>
      <c r="AO74" s="228"/>
      <c r="AP74" s="21"/>
      <c r="AQ74" s="21"/>
      <c r="AR74" s="172"/>
      <c r="AS74" s="172"/>
      <c r="AT74" s="47"/>
      <c r="AU74" s="174"/>
      <c r="AV74" s="21"/>
      <c r="AW74" s="21"/>
      <c r="AX74" s="172"/>
      <c r="AY74" s="172"/>
      <c r="AZ74" s="39"/>
      <c r="BA74" s="174"/>
      <c r="BB74" s="21"/>
      <c r="BC74" s="88"/>
      <c r="BD74" s="171"/>
      <c r="BE74" s="172"/>
      <c r="BF74" s="172"/>
      <c r="BG74" s="174"/>
      <c r="BH74" s="21"/>
      <c r="BI74" s="88"/>
      <c r="BJ74" s="171"/>
      <c r="BK74" s="172"/>
      <c r="BL74" s="47"/>
      <c r="BM74" s="174"/>
      <c r="BN74" s="21"/>
      <c r="BO74" s="88"/>
      <c r="BP74" s="171"/>
      <c r="BQ74" s="172"/>
      <c r="BR74" s="47"/>
      <c r="BS74" s="174"/>
      <c r="BT74" s="21"/>
      <c r="BU74" s="83"/>
      <c r="BV74" s="175"/>
      <c r="BW74" s="172"/>
      <c r="BX74" s="47"/>
      <c r="BY74" s="255">
        <f>'2012 - 2013'!BU24</f>
        <v>22</v>
      </c>
      <c r="BZ74" s="256">
        <f>'2012 - 2013'!BV24</f>
        <v>4</v>
      </c>
      <c r="CA74" s="257">
        <f>'2012 - 2013'!BW24</f>
        <v>1525</v>
      </c>
      <c r="CB74" s="258">
        <f>'2012 - 2013'!J24</f>
        <v>1</v>
      </c>
      <c r="CC74" s="259">
        <f>'2012 - 2013'!K24</f>
        <v>1</v>
      </c>
      <c r="CD74" s="260">
        <f>'2012 - 2013'!L24</f>
        <v>64</v>
      </c>
      <c r="CE74" s="255">
        <f>'2013 - 2014 '!BY27</f>
        <v>22</v>
      </c>
      <c r="CF74" s="256">
        <f>'2013 - 2014 '!BZ27</f>
        <v>2</v>
      </c>
      <c r="CG74" s="257">
        <f>'2013 - 2014 '!CA27</f>
        <v>1690</v>
      </c>
      <c r="CH74" s="258">
        <f>'2013 - 2014 '!N27</f>
        <v>3</v>
      </c>
      <c r="CI74" s="259">
        <f>'2013 - 2014 '!O27</f>
        <v>0</v>
      </c>
      <c r="CJ74" s="260">
        <f>'2013 - 2014 '!P27</f>
        <v>258</v>
      </c>
      <c r="CK74" s="255">
        <v>3</v>
      </c>
      <c r="CL74" s="256">
        <v>0</v>
      </c>
      <c r="CM74" s="257">
        <v>145</v>
      </c>
      <c r="CN74" s="258">
        <v>1</v>
      </c>
      <c r="CO74" s="259">
        <v>0</v>
      </c>
      <c r="CP74" s="260">
        <v>90</v>
      </c>
      <c r="CQ74" s="391"/>
      <c r="CR74" s="392"/>
      <c r="CS74" s="397"/>
      <c r="CT74" s="258"/>
      <c r="CU74" s="259"/>
      <c r="CV74" s="260"/>
      <c r="CW74" s="391"/>
      <c r="CX74" s="392"/>
      <c r="CY74" s="397"/>
      <c r="CZ74" s="258"/>
      <c r="DA74" s="259"/>
      <c r="DB74" s="260"/>
      <c r="DC74" s="391"/>
      <c r="DD74" s="392"/>
      <c r="DE74" s="397"/>
      <c r="DF74" s="258"/>
      <c r="DG74" s="259"/>
      <c r="DH74" s="260"/>
      <c r="DI74" s="394"/>
      <c r="DJ74" s="395"/>
      <c r="DK74" s="398"/>
      <c r="DL74" s="391"/>
      <c r="DM74" s="392"/>
      <c r="DN74" s="397"/>
      <c r="DO74" s="258"/>
      <c r="DP74" s="259"/>
      <c r="DQ74" s="260"/>
      <c r="DR74" s="394"/>
      <c r="DS74" s="395"/>
      <c r="DT74" s="398"/>
      <c r="DU74" s="258"/>
      <c r="DV74" s="259"/>
      <c r="DW74" s="433"/>
      <c r="DX74" s="442"/>
      <c r="DY74" s="443"/>
      <c r="DZ74" s="447"/>
      <c r="EA74" s="258"/>
      <c r="EB74" s="259"/>
      <c r="EC74" s="433"/>
      <c r="ED74" s="442"/>
      <c r="EE74" s="443"/>
      <c r="EF74" s="447"/>
      <c r="EG74" s="258"/>
      <c r="EH74" s="259"/>
      <c r="EI74" s="260"/>
      <c r="EJ74" s="544"/>
      <c r="EK74" s="443"/>
      <c r="EL74" s="447"/>
      <c r="EM74" s="549"/>
      <c r="EN74" s="550"/>
      <c r="EO74" s="554"/>
      <c r="EP74" s="458">
        <f>E74++H74+K74+N74+Q74+T74+W74+Z74+AC74+AF74+AI74+AL74+AO74+AR74+AU74+AX74+BA74+BD74+BG74+BJ74+BM74+BP74+BS74+BV74+BY74+CB74+CE74+CH74+CK74+CN74+CQ74+CT74+CW74+CZ74+DI74+DC74+DF74+DO74+DR74+DL74+DU74+DX74+EA74+ED74+EG74+EJ74+EM74</f>
        <v>52</v>
      </c>
      <c r="EQ74" s="408">
        <f>F74++I74+L74+O74+R74+U74+X74+AA74+AD74+AG74+AJ74+AM74+AP74+AS74+AV74+AY74+BB74+BE74+BH74+BK74+BN74+BQ74+BT74+BW74+BZ74+CC74+CF74+CI74+CL74+CO74+CR74+CU74+CX74+DA74+DJ74+DD74+DG74+DP74+DS74+DM74+DV74+DY74+EB74+EE74+EH74+EK74+EN74</f>
        <v>7</v>
      </c>
      <c r="ER74" s="408">
        <f>G74++J74+M74+P74+S74+V74+Y74+AB74+AE74+AH74+AK74+AN74+AQ74+AT74+AW74+AZ74+BC74+BF74+BI74+BL74+BO74+BR74+BU74+BX74+CA74+CD74+CG74+CJ74+CM74+CP74+CS74+CV74+CY74+DB74+DK74+DE74+DH74+DQ74+DT74+DN74+DW74+DZ74+EC74+EF74+EI74+EL74+EO74</f>
        <v>3772</v>
      </c>
      <c r="ES74" s="411">
        <f>ER74/EP74</f>
        <v>72.53846153846153</v>
      </c>
      <c r="ET74" s="556">
        <f>H74+N74+T74+Z74+AF74+AL74+AR74+AX74+BD74+BJ74+BP74+BV74+CB74+CH74+CN74+CT74+CZ74+DF74+DO74+DU74+EA74+EG74+EM74</f>
        <v>5</v>
      </c>
      <c r="EU74" s="414">
        <f>I74+O74+U74+AA74+AG74+AM74+AS74+AY74+BE74+BK74+BQ74+BW74+CC74+CI74+CO74+CU74+DA74+DG74+DP74+DV74+EB74+EH74+EN74</f>
        <v>1</v>
      </c>
      <c r="EV74" s="416">
        <f>E74+K74+Q74+W74+AC74+AO74+AU74+BA74+BG74+BM74+BS74+DI74+DR74+DX74+ED74+EJ74</f>
        <v>0</v>
      </c>
      <c r="EW74" s="409">
        <f>F74+L74+R74+X74+AD74+AP74+AV74+BB74+BH74+BN74+BT74+DJ74+DS74+DY74+EE74+EK74</f>
        <v>0</v>
      </c>
      <c r="EX74" s="417">
        <f>G74+M74+S74+Y74+AE74+AQ74+AW74+BC74+BI74+BO74+BU74+DK74+DT74+DZ74+EF74+EL74</f>
        <v>0</v>
      </c>
      <c r="EY74" s="415">
        <f>BY74+AI74+CE74+CK74+CQ74+CW74+DC74+DL74</f>
        <v>47</v>
      </c>
      <c r="EZ74" s="410">
        <f>BZ74+AJ74+CF74+CL74+CR74+CX74+DD74+DM74</f>
        <v>6</v>
      </c>
      <c r="FA74" s="413">
        <f>CA74+AK74+CG74+CM74+CS74+CY74+DE74+DN74</f>
        <v>3360</v>
      </c>
      <c r="FB74" s="226">
        <f>ER74/EQ74</f>
        <v>538.8571428571429</v>
      </c>
      <c r="FC74" s="226">
        <f>FA74/EZ74</f>
        <v>560</v>
      </c>
      <c r="FD74" s="227">
        <f>EQ74/EP74</f>
        <v>0.1346153846153846</v>
      </c>
      <c r="FE74" s="227">
        <f>EZ74/EY74</f>
        <v>0.1276595744680851</v>
      </c>
    </row>
    <row r="75" spans="1:161" ht="10.5" customHeight="1">
      <c r="A75" s="119">
        <v>71</v>
      </c>
      <c r="B75" s="129"/>
      <c r="C75" s="85" t="s">
        <v>116</v>
      </c>
      <c r="D75" s="418" t="s">
        <v>163</v>
      </c>
      <c r="E75" s="263"/>
      <c r="F75" s="87"/>
      <c r="G75" s="86"/>
      <c r="H75" s="175"/>
      <c r="I75" s="172"/>
      <c r="J75" s="39"/>
      <c r="K75" s="263"/>
      <c r="L75" s="87"/>
      <c r="M75" s="86"/>
      <c r="N75" s="175"/>
      <c r="O75" s="172"/>
      <c r="P75" s="39"/>
      <c r="Q75" s="263"/>
      <c r="R75" s="87"/>
      <c r="S75" s="87"/>
      <c r="T75" s="172"/>
      <c r="U75" s="172"/>
      <c r="V75" s="47"/>
      <c r="W75" s="174"/>
      <c r="X75" s="21"/>
      <c r="Y75" s="21"/>
      <c r="Z75" s="172"/>
      <c r="AA75" s="172"/>
      <c r="AB75" s="39"/>
      <c r="AC75" s="228"/>
      <c r="AD75" s="21"/>
      <c r="AE75" s="21"/>
      <c r="AF75" s="172"/>
      <c r="AG75" s="172"/>
      <c r="AH75" s="47"/>
      <c r="AI75" s="348"/>
      <c r="AJ75" s="84"/>
      <c r="AK75" s="84"/>
      <c r="AL75" s="172"/>
      <c r="AM75" s="172"/>
      <c r="AN75" s="39"/>
      <c r="AO75" s="228"/>
      <c r="AP75" s="21"/>
      <c r="AQ75" s="21"/>
      <c r="AR75" s="172"/>
      <c r="AS75" s="172"/>
      <c r="AT75" s="47"/>
      <c r="AU75" s="174"/>
      <c r="AV75" s="21"/>
      <c r="AW75" s="21"/>
      <c r="AX75" s="172"/>
      <c r="AY75" s="172"/>
      <c r="AZ75" s="39"/>
      <c r="BA75" s="174"/>
      <c r="BB75" s="21"/>
      <c r="BC75" s="88"/>
      <c r="BD75" s="171"/>
      <c r="BE75" s="172"/>
      <c r="BF75" s="172"/>
      <c r="BG75" s="233">
        <v>23</v>
      </c>
      <c r="BH75" s="234">
        <v>6</v>
      </c>
      <c r="BI75" s="235">
        <v>1656</v>
      </c>
      <c r="BJ75" s="171">
        <v>2</v>
      </c>
      <c r="BK75" s="172"/>
      <c r="BL75" s="47">
        <v>127</v>
      </c>
      <c r="BM75" s="233">
        <v>21</v>
      </c>
      <c r="BN75" s="234">
        <v>3</v>
      </c>
      <c r="BO75" s="235">
        <v>1145</v>
      </c>
      <c r="BP75" s="171">
        <v>1</v>
      </c>
      <c r="BQ75" s="172"/>
      <c r="BR75" s="47">
        <v>90</v>
      </c>
      <c r="BS75" s="249">
        <f>'2011-2012'!BS35</f>
        <v>4</v>
      </c>
      <c r="BT75" s="250">
        <f>'2011-2012'!BT35</f>
        <v>0</v>
      </c>
      <c r="BU75" s="251">
        <f>'2011-2012'!BU35</f>
        <v>110</v>
      </c>
      <c r="BV75" s="252">
        <f>'2011-2012'!H35</f>
        <v>1</v>
      </c>
      <c r="BW75" s="253">
        <f>'2011-2012'!I35</f>
        <v>0</v>
      </c>
      <c r="BX75" s="254">
        <f>'2011-2012'!J35</f>
        <v>12</v>
      </c>
      <c r="BY75" s="255"/>
      <c r="BZ75" s="256"/>
      <c r="CA75" s="257"/>
      <c r="CB75" s="258"/>
      <c r="CC75" s="259"/>
      <c r="CD75" s="260"/>
      <c r="CE75" s="255"/>
      <c r="CF75" s="256"/>
      <c r="CG75" s="257"/>
      <c r="CH75" s="258"/>
      <c r="CI75" s="259"/>
      <c r="CJ75" s="260"/>
      <c r="CK75" s="255"/>
      <c r="CL75" s="256"/>
      <c r="CM75" s="257"/>
      <c r="CN75" s="258"/>
      <c r="CO75" s="259"/>
      <c r="CP75" s="260"/>
      <c r="CQ75" s="391"/>
      <c r="CR75" s="392"/>
      <c r="CS75" s="397"/>
      <c r="CT75" s="258"/>
      <c r="CU75" s="259"/>
      <c r="CV75" s="260"/>
      <c r="CW75" s="391"/>
      <c r="CX75" s="392"/>
      <c r="CY75" s="397"/>
      <c r="CZ75" s="258"/>
      <c r="DA75" s="259"/>
      <c r="DB75" s="260"/>
      <c r="DC75" s="391"/>
      <c r="DD75" s="392"/>
      <c r="DE75" s="397"/>
      <c r="DF75" s="258"/>
      <c r="DG75" s="259"/>
      <c r="DH75" s="260"/>
      <c r="DI75" s="394"/>
      <c r="DJ75" s="395"/>
      <c r="DK75" s="398"/>
      <c r="DL75" s="391"/>
      <c r="DM75" s="392"/>
      <c r="DN75" s="397"/>
      <c r="DO75" s="258"/>
      <c r="DP75" s="259"/>
      <c r="DQ75" s="260"/>
      <c r="DR75" s="394"/>
      <c r="DS75" s="395"/>
      <c r="DT75" s="398"/>
      <c r="DU75" s="258"/>
      <c r="DV75" s="259"/>
      <c r="DW75" s="433"/>
      <c r="DX75" s="442"/>
      <c r="DY75" s="443"/>
      <c r="DZ75" s="447"/>
      <c r="EA75" s="258"/>
      <c r="EB75" s="259"/>
      <c r="EC75" s="433"/>
      <c r="ED75" s="442"/>
      <c r="EE75" s="443"/>
      <c r="EF75" s="447"/>
      <c r="EG75" s="258"/>
      <c r="EH75" s="259"/>
      <c r="EI75" s="260"/>
      <c r="EJ75" s="544"/>
      <c r="EK75" s="443"/>
      <c r="EL75" s="447"/>
      <c r="EM75" s="549"/>
      <c r="EN75" s="550"/>
      <c r="EO75" s="554"/>
      <c r="EP75" s="458">
        <f>E75++H75+K75+N75+Q75+T75+W75+Z75+AC75+AF75+AI75+AL75+AO75+AR75+AU75+AX75+BA75+BD75+BG75+BJ75+BM75+BP75+BS75+BV75+BY75+CB75+CE75+CH75+CK75+CN75+CQ75+CT75+CW75+CZ75+DI75+DC75+DF75+DO75+DR75+DL75+DU75+DX75+EA75+ED75+EG75+EJ75+EM75</f>
        <v>52</v>
      </c>
      <c r="EQ75" s="408">
        <f>F75++I75+L75+O75+R75+U75+X75+AA75+AD75+AG75+AJ75+AM75+AP75+AS75+AV75+AY75+BB75+BE75+BH75+BK75+BN75+BQ75+BT75+BW75+BZ75+CC75+CF75+CI75+CL75+CO75+CR75+CU75+CX75+DA75+DJ75+DD75+DG75+DP75+DS75+DM75+DV75+DY75+EB75+EE75+EH75+EK75+EN75</f>
        <v>9</v>
      </c>
      <c r="ER75" s="408">
        <f>G75++J75+M75+P75+S75+V75+Y75+AB75+AE75+AH75+AK75+AN75+AQ75+AT75+AW75+AZ75+BC75+BF75+BI75+BL75+BO75+BR75+BU75+BX75+CA75+CD75+CG75+CJ75+CM75+CP75+CS75+CV75+CY75+DB75+DK75+DE75+DH75+DQ75+DT75+DN75+DW75+DZ75+EC75+EF75+EI75+EL75+EO75</f>
        <v>3140</v>
      </c>
      <c r="ES75" s="411">
        <f>ER75/EP75</f>
        <v>60.38461538461539</v>
      </c>
      <c r="ET75" s="556">
        <f>H75+N75+T75+Z75+AF75+AL75+AR75+AX75+BD75+BJ75+BP75+BV75+CB75+CH75+CN75+CT75+CZ75+DF75+DO75+DU75+EA75+EG75+EM75</f>
        <v>4</v>
      </c>
      <c r="EU75" s="414">
        <f>I75+O75+U75+AA75+AG75+AM75+AS75+AY75+BE75+BK75+BQ75+BW75+CC75+CI75+CO75+CU75+DA75+DG75+DP75+DV75+EB75+EH75+EN75</f>
        <v>0</v>
      </c>
      <c r="EV75" s="416">
        <f>E75+K75+Q75+W75+AC75+AO75+AU75+BA75+BG75+BM75+BS75+DI75+DR75+DX75+ED75+EJ75</f>
        <v>48</v>
      </c>
      <c r="EW75" s="409">
        <f>F75+L75+R75+X75+AD75+AP75+AV75+BB75+BH75+BN75+BT75+DJ75+DS75+DY75+EE75+EK75</f>
        <v>9</v>
      </c>
      <c r="EX75" s="417">
        <f>G75+M75+S75+Y75+AE75+AQ75+AW75+BC75+BI75+BO75+BU75+DK75+DT75+DZ75+EF75+EL75</f>
        <v>2911</v>
      </c>
      <c r="EY75" s="415">
        <f>BY75+AI75+CE75+CK75+CQ75+CW75+DC75+DL75</f>
        <v>0</v>
      </c>
      <c r="EZ75" s="410">
        <f>BZ75+AJ75+CF75+CL75+CR75+CX75+DD75+DM75</f>
        <v>0</v>
      </c>
      <c r="FA75" s="413">
        <f>CA75+AK75+CG75+CM75+CS75+CY75+DE75+DN75</f>
        <v>0</v>
      </c>
      <c r="FB75" s="226">
        <f>ER75/EQ75</f>
        <v>348.8888888888889</v>
      </c>
      <c r="FC75" s="226" t="e">
        <f>FA75/EZ75</f>
        <v>#DIV/0!</v>
      </c>
      <c r="FD75" s="227">
        <f>EQ75/EP75</f>
        <v>0.17307692307692307</v>
      </c>
      <c r="FE75" s="227" t="e">
        <f>EZ75/EY75</f>
        <v>#DIV/0!</v>
      </c>
    </row>
    <row r="76" spans="1:161" ht="10.5" customHeight="1">
      <c r="A76" s="75">
        <v>72</v>
      </c>
      <c r="B76" s="129"/>
      <c r="C76" s="85" t="s">
        <v>116</v>
      </c>
      <c r="D76" s="418" t="s">
        <v>294</v>
      </c>
      <c r="E76" s="263"/>
      <c r="F76" s="87"/>
      <c r="G76" s="86"/>
      <c r="H76" s="175"/>
      <c r="I76" s="172"/>
      <c r="J76" s="39"/>
      <c r="K76" s="263"/>
      <c r="L76" s="87"/>
      <c r="M76" s="86"/>
      <c r="N76" s="175"/>
      <c r="O76" s="172"/>
      <c r="P76" s="39"/>
      <c r="Q76" s="263"/>
      <c r="R76" s="87"/>
      <c r="S76" s="87"/>
      <c r="T76" s="172"/>
      <c r="U76" s="172"/>
      <c r="V76" s="47"/>
      <c r="W76" s="174"/>
      <c r="X76" s="21"/>
      <c r="Y76" s="21"/>
      <c r="Z76" s="172"/>
      <c r="AA76" s="172"/>
      <c r="AB76" s="39"/>
      <c r="AC76" s="228"/>
      <c r="AD76" s="21"/>
      <c r="AE76" s="21"/>
      <c r="AF76" s="172"/>
      <c r="AG76" s="172"/>
      <c r="AH76" s="47"/>
      <c r="AI76" s="348"/>
      <c r="AJ76" s="84"/>
      <c r="AK76" s="84"/>
      <c r="AL76" s="172"/>
      <c r="AM76" s="172"/>
      <c r="AN76" s="39"/>
      <c r="AO76" s="228"/>
      <c r="AP76" s="21"/>
      <c r="AQ76" s="21"/>
      <c r="AR76" s="172"/>
      <c r="AS76" s="172"/>
      <c r="AT76" s="47"/>
      <c r="AU76" s="174"/>
      <c r="AV76" s="21"/>
      <c r="AW76" s="21"/>
      <c r="AX76" s="172"/>
      <c r="AY76" s="172"/>
      <c r="AZ76" s="39"/>
      <c r="BA76" s="174"/>
      <c r="BB76" s="21"/>
      <c r="BC76" s="88"/>
      <c r="BD76" s="171"/>
      <c r="BE76" s="172"/>
      <c r="BF76" s="172"/>
      <c r="BG76" s="174"/>
      <c r="BH76" s="21"/>
      <c r="BI76" s="88"/>
      <c r="BJ76" s="171"/>
      <c r="BK76" s="172"/>
      <c r="BL76" s="47"/>
      <c r="BM76" s="236"/>
      <c r="BN76" s="237"/>
      <c r="BO76" s="238"/>
      <c r="BP76" s="239"/>
      <c r="BQ76" s="240"/>
      <c r="BR76" s="241"/>
      <c r="BS76" s="236"/>
      <c r="BT76" s="237"/>
      <c r="BU76" s="405"/>
      <c r="BV76" s="406"/>
      <c r="BW76" s="240"/>
      <c r="BX76" s="241"/>
      <c r="BY76" s="243"/>
      <c r="BZ76" s="244"/>
      <c r="CA76" s="245"/>
      <c r="CB76" s="246"/>
      <c r="CC76" s="247"/>
      <c r="CD76" s="248"/>
      <c r="CE76" s="243"/>
      <c r="CF76" s="244"/>
      <c r="CG76" s="245"/>
      <c r="CH76" s="246"/>
      <c r="CI76" s="247"/>
      <c r="CJ76" s="248"/>
      <c r="CK76" s="243">
        <v>20</v>
      </c>
      <c r="CL76" s="244">
        <v>3</v>
      </c>
      <c r="CM76" s="245">
        <v>1380</v>
      </c>
      <c r="CN76" s="246"/>
      <c r="CO76" s="247"/>
      <c r="CP76" s="248"/>
      <c r="CQ76" s="243">
        <v>24</v>
      </c>
      <c r="CR76" s="244">
        <v>0</v>
      </c>
      <c r="CS76" s="245">
        <v>1948</v>
      </c>
      <c r="CT76" s="246">
        <v>2</v>
      </c>
      <c r="CU76" s="247">
        <v>0</v>
      </c>
      <c r="CV76" s="248">
        <v>109</v>
      </c>
      <c r="CW76" s="243">
        <v>6</v>
      </c>
      <c r="CX76" s="244">
        <v>0</v>
      </c>
      <c r="CY76" s="245">
        <v>453</v>
      </c>
      <c r="CZ76" s="246"/>
      <c r="DA76" s="247"/>
      <c r="DB76" s="248"/>
      <c r="DC76" s="243"/>
      <c r="DD76" s="244"/>
      <c r="DE76" s="245"/>
      <c r="DF76" s="246"/>
      <c r="DG76" s="247"/>
      <c r="DH76" s="248"/>
      <c r="DI76" s="374"/>
      <c r="DJ76" s="375"/>
      <c r="DK76" s="376"/>
      <c r="DL76" s="391"/>
      <c r="DM76" s="392"/>
      <c r="DN76" s="397"/>
      <c r="DO76" s="246"/>
      <c r="DP76" s="247"/>
      <c r="DQ76" s="248"/>
      <c r="DR76" s="394"/>
      <c r="DS76" s="395"/>
      <c r="DT76" s="398"/>
      <c r="DU76" s="258"/>
      <c r="DV76" s="259"/>
      <c r="DW76" s="433"/>
      <c r="DX76" s="442"/>
      <c r="DY76" s="443"/>
      <c r="DZ76" s="447"/>
      <c r="EA76" s="258"/>
      <c r="EB76" s="259"/>
      <c r="EC76" s="433"/>
      <c r="ED76" s="442"/>
      <c r="EE76" s="443"/>
      <c r="EF76" s="447"/>
      <c r="EG76" s="258"/>
      <c r="EH76" s="259"/>
      <c r="EI76" s="260"/>
      <c r="EJ76" s="544"/>
      <c r="EK76" s="443"/>
      <c r="EL76" s="447"/>
      <c r="EM76" s="549"/>
      <c r="EN76" s="550"/>
      <c r="EO76" s="554"/>
      <c r="EP76" s="458">
        <f>E76++H76+K76+N76+Q76+T76+W76+Z76+AC76+AF76+AI76+AL76+AO76+AR76+AU76+AX76+BA76+BD76+BG76+BJ76+BM76+BP76+BS76+BV76+BY76+CB76+CE76+CH76+CK76+CN76+CQ76+CT76+CW76+CZ76+DI76+DC76+DF76+DO76+DR76+DL76+DU76+DX76+EA76+ED76+EG76+EJ76+EM76</f>
        <v>52</v>
      </c>
      <c r="EQ76" s="408">
        <f>F76++I76+L76+O76+R76+U76+X76+AA76+AD76+AG76+AJ76+AM76+AP76+AS76+AV76+AY76+BB76+BE76+BH76+BK76+BN76+BQ76+BT76+BW76+BZ76+CC76+CF76+CI76+CL76+CO76+CR76+CU76+CX76+DA76+DJ76+DD76+DG76+DP76+DS76+DM76+DV76+DY76+EB76+EE76+EH76+EK76+EN76</f>
        <v>3</v>
      </c>
      <c r="ER76" s="408">
        <f>G76++J76+M76+P76+S76+V76+Y76+AB76+AE76+AH76+AK76+AN76+AQ76+AT76+AW76+AZ76+BC76+BF76+BI76+BL76+BO76+BR76+BU76+BX76+CA76+CD76+CG76+CJ76+CM76+CP76+CS76+CV76+CY76+DB76+DK76+DE76+DH76+DQ76+DT76+DN76+DW76+DZ76+EC76+EF76+EI76+EL76+EO76</f>
        <v>3890</v>
      </c>
      <c r="ES76" s="411">
        <f>ER76/EP76</f>
        <v>74.8076923076923</v>
      </c>
      <c r="ET76" s="556">
        <f>H76+N76+T76+Z76+AF76+AL76+AR76+AX76+BD76+BJ76+BP76+BV76+CB76+CH76+CN76+CT76+CZ76+DF76+DO76+DU76+EA76+EG76+EM76</f>
        <v>2</v>
      </c>
      <c r="EU76" s="414">
        <f>I76+O76+U76+AA76+AG76+AM76+AS76+AY76+BE76+BK76+BQ76+BW76+CC76+CI76+CO76+CU76+DA76+DG76+DP76+DV76+EB76+EH76+EN76</f>
        <v>0</v>
      </c>
      <c r="EV76" s="416">
        <f>E76+K76+Q76+W76+AC76+AO76+AU76+BA76+BG76+BM76+BS76+DI76+DR76+DX76+ED76+EJ76</f>
        <v>0</v>
      </c>
      <c r="EW76" s="409">
        <f>F76+L76+R76+X76+AD76+AP76+AV76+BB76+BH76+BN76+BT76+DJ76+DS76+DY76+EE76+EK76</f>
        <v>0</v>
      </c>
      <c r="EX76" s="417">
        <f>G76+M76+S76+Y76+AE76+AQ76+AW76+BC76+BI76+BO76+BU76+DK76+DT76+DZ76+EF76+EL76</f>
        <v>0</v>
      </c>
      <c r="EY76" s="415">
        <f>BY76+AI76+CE76+CK76+CQ76+CW76+DC76+DL76</f>
        <v>50</v>
      </c>
      <c r="EZ76" s="410">
        <f>BZ76+AJ76+CF76+CL76+CR76+CX76+DD76+DM76</f>
        <v>3</v>
      </c>
      <c r="FA76" s="413">
        <f>CA76+AK76+CG76+CM76+CS76+CY76+DE76+DN76</f>
        <v>3781</v>
      </c>
      <c r="FB76" s="226">
        <f>ER76/EQ76</f>
        <v>1296.6666666666667</v>
      </c>
      <c r="FC76" s="226">
        <f>FA76/EZ76</f>
        <v>1260.3333333333333</v>
      </c>
      <c r="FD76" s="227">
        <f>EQ76/EP76</f>
        <v>0.057692307692307696</v>
      </c>
      <c r="FE76" s="227">
        <f>EZ76/EY76</f>
        <v>0.06</v>
      </c>
    </row>
    <row r="77" spans="1:161" ht="10.5" customHeight="1">
      <c r="A77" s="119">
        <v>73</v>
      </c>
      <c r="B77" s="129"/>
      <c r="C77" s="85" t="s">
        <v>116</v>
      </c>
      <c r="D77" s="418" t="s">
        <v>378</v>
      </c>
      <c r="E77" s="228"/>
      <c r="F77" s="21"/>
      <c r="G77" s="83"/>
      <c r="H77" s="175"/>
      <c r="I77" s="172"/>
      <c r="J77" s="39"/>
      <c r="K77" s="228"/>
      <c r="L77" s="21"/>
      <c r="M77" s="83"/>
      <c r="N77" s="175"/>
      <c r="O77" s="172"/>
      <c r="P77" s="39"/>
      <c r="Q77" s="228"/>
      <c r="R77" s="21"/>
      <c r="S77" s="21"/>
      <c r="T77" s="172"/>
      <c r="U77" s="172"/>
      <c r="V77" s="47"/>
      <c r="W77" s="174"/>
      <c r="X77" s="21"/>
      <c r="Y77" s="21"/>
      <c r="Z77" s="172"/>
      <c r="AA77" s="172"/>
      <c r="AB77" s="39"/>
      <c r="AC77" s="228"/>
      <c r="AD77" s="21"/>
      <c r="AE77" s="21"/>
      <c r="AF77" s="172"/>
      <c r="AG77" s="172"/>
      <c r="AH77" s="47"/>
      <c r="AI77" s="348"/>
      <c r="AJ77" s="84"/>
      <c r="AK77" s="84"/>
      <c r="AL77" s="172"/>
      <c r="AM77" s="172"/>
      <c r="AN77" s="39"/>
      <c r="AO77" s="228"/>
      <c r="AP77" s="21"/>
      <c r="AQ77" s="21"/>
      <c r="AR77" s="172"/>
      <c r="AS77" s="172"/>
      <c r="AT77" s="47"/>
      <c r="AU77" s="174"/>
      <c r="AV77" s="21"/>
      <c r="AW77" s="21"/>
      <c r="AX77" s="172"/>
      <c r="AY77" s="172"/>
      <c r="AZ77" s="39"/>
      <c r="BA77" s="174"/>
      <c r="BB77" s="21"/>
      <c r="BC77" s="88"/>
      <c r="BD77" s="171"/>
      <c r="BE77" s="172"/>
      <c r="BF77" s="172"/>
      <c r="BG77" s="174"/>
      <c r="BH77" s="21"/>
      <c r="BI77" s="88"/>
      <c r="BJ77" s="171"/>
      <c r="BK77" s="172"/>
      <c r="BL77" s="47"/>
      <c r="BM77" s="233"/>
      <c r="BN77" s="234"/>
      <c r="BO77" s="235"/>
      <c r="BP77" s="171"/>
      <c r="BQ77" s="172"/>
      <c r="BR77" s="47"/>
      <c r="BS77" s="249"/>
      <c r="BT77" s="250"/>
      <c r="BU77" s="251"/>
      <c r="BV77" s="252"/>
      <c r="BW77" s="253"/>
      <c r="BX77" s="254"/>
      <c r="BY77" s="255"/>
      <c r="BZ77" s="256"/>
      <c r="CA77" s="257"/>
      <c r="CB77" s="258"/>
      <c r="CC77" s="259"/>
      <c r="CD77" s="260"/>
      <c r="CE77" s="255"/>
      <c r="CF77" s="256"/>
      <c r="CG77" s="257"/>
      <c r="CH77" s="258"/>
      <c r="CI77" s="259"/>
      <c r="CJ77" s="260"/>
      <c r="CK77" s="255"/>
      <c r="CL77" s="256"/>
      <c r="CM77" s="257"/>
      <c r="CN77" s="258"/>
      <c r="CO77" s="259"/>
      <c r="CP77" s="260"/>
      <c r="CQ77" s="391"/>
      <c r="CR77" s="392"/>
      <c r="CS77" s="397"/>
      <c r="CT77" s="258"/>
      <c r="CU77" s="259"/>
      <c r="CV77" s="260"/>
      <c r="CW77" s="391"/>
      <c r="CX77" s="392"/>
      <c r="CY77" s="397"/>
      <c r="CZ77" s="258"/>
      <c r="DA77" s="259"/>
      <c r="DB77" s="260"/>
      <c r="DC77" s="391"/>
      <c r="DD77" s="392"/>
      <c r="DE77" s="397"/>
      <c r="DF77" s="258"/>
      <c r="DG77" s="259"/>
      <c r="DH77" s="260"/>
      <c r="DI77" s="394"/>
      <c r="DJ77" s="395"/>
      <c r="DK77" s="398"/>
      <c r="DL77" s="391"/>
      <c r="DM77" s="392"/>
      <c r="DN77" s="397"/>
      <c r="DO77" s="258"/>
      <c r="DP77" s="259"/>
      <c r="DQ77" s="260"/>
      <c r="DR77" s="394">
        <v>12</v>
      </c>
      <c r="DS77" s="395">
        <v>2</v>
      </c>
      <c r="DT77" s="398">
        <v>482</v>
      </c>
      <c r="DU77" s="258"/>
      <c r="DV77" s="259"/>
      <c r="DW77" s="433"/>
      <c r="DX77" s="442">
        <v>17</v>
      </c>
      <c r="DY77" s="443">
        <v>5</v>
      </c>
      <c r="DZ77" s="447">
        <v>1025</v>
      </c>
      <c r="EA77" s="258">
        <v>1</v>
      </c>
      <c r="EB77" s="259">
        <v>0</v>
      </c>
      <c r="EC77" s="433">
        <v>73</v>
      </c>
      <c r="ED77" s="442">
        <v>18</v>
      </c>
      <c r="EE77" s="443">
        <v>1</v>
      </c>
      <c r="EF77" s="447">
        <v>844</v>
      </c>
      <c r="EG77" s="258">
        <v>3</v>
      </c>
      <c r="EH77" s="259">
        <v>1</v>
      </c>
      <c r="EI77" s="260">
        <v>120</v>
      </c>
      <c r="EJ77" s="544"/>
      <c r="EK77" s="443"/>
      <c r="EL77" s="447"/>
      <c r="EM77" s="549"/>
      <c r="EN77" s="550"/>
      <c r="EO77" s="554"/>
      <c r="EP77" s="458">
        <f>E77++H77+K77+N77+Q77+T77+W77+Z77+AC77+AF77+AI77+AL77+AO77+AR77+AU77+AX77+BA77+BD77+BG77+BJ77+BM77+BP77+BS77+BV77+BY77+CB77+CE77+CH77+CK77+CN77+CQ77+CT77+CW77+CZ77+DI77+DC77+DF77+DO77+DR77+DL77+DU77+DX77+EA77+ED77+EG77+EJ77+EM77</f>
        <v>51</v>
      </c>
      <c r="EQ77" s="408">
        <f>F77++I77+L77+O77+R77+U77+X77+AA77+AD77+AG77+AJ77+AM77+AP77+AS77+AV77+AY77+BB77+BE77+BH77+BK77+BN77+BQ77+BT77+BW77+BZ77+CC77+CF77+CI77+CL77+CO77+CR77+CU77+CX77+DA77+DJ77+DD77+DG77+DP77+DS77+DM77+DV77+DY77+EB77+EE77+EH77+EK77+EN77</f>
        <v>9</v>
      </c>
      <c r="ER77" s="408">
        <f>G77++J77+M77+P77+S77+V77+Y77+AB77+AE77+AH77+AK77+AN77+AQ77+AT77+AW77+AZ77+BC77+BF77+BI77+BL77+BO77+BR77+BU77+BX77+CA77+CD77+CG77+CJ77+CM77+CP77+CS77+CV77+CY77+DB77+DK77+DE77+DH77+DQ77+DT77+DN77+DW77+DZ77+EC77+EF77+EI77+EL77+EO77</f>
        <v>2544</v>
      </c>
      <c r="ES77" s="411">
        <f>ER77/EP77</f>
        <v>49.88235294117647</v>
      </c>
      <c r="ET77" s="556">
        <f>H77+N77+T77+Z77+AF77+AL77+AR77+AX77+BD77+BJ77+BP77+BV77+CB77+CH77+CN77+CT77+CZ77+DF77+DO77+DU77+EA77+EG77+EM77</f>
        <v>4</v>
      </c>
      <c r="EU77" s="414">
        <f>I77+O77+U77+AA77+AG77+AM77+AS77+AY77+BE77+BK77+BQ77+BW77+CC77+CI77+CO77+CU77+DA77+DG77+DP77+DV77+EB77+EH77+EN77</f>
        <v>1</v>
      </c>
      <c r="EV77" s="416">
        <f>E77+K77+Q77+W77+AC77+AO77+AU77+BA77+BG77+BM77+BS77+DI77+DR77+DX77+ED77+EJ77</f>
        <v>47</v>
      </c>
      <c r="EW77" s="409">
        <f>F77+L77+R77+X77+AD77+AP77+AV77+BB77+BH77+BN77+BT77+DJ77+DS77+DY77+EE77+EK77</f>
        <v>8</v>
      </c>
      <c r="EX77" s="417">
        <f>G77+M77+S77+Y77+AE77+AQ77+AW77+BC77+BI77+BO77+BU77+DK77+DT77+DZ77+EF77+EL77</f>
        <v>2351</v>
      </c>
      <c r="EY77" s="415">
        <f>BY77+AI77+CE77+CK77+CQ77+CW77+DC77+DL77</f>
        <v>0</v>
      </c>
      <c r="EZ77" s="410">
        <f>BZ77+AJ77+CF77+CL77+CR77+CX77+DD77+DM77</f>
        <v>0</v>
      </c>
      <c r="FA77" s="413">
        <f>CA77+AK77+CG77+CM77+CS77+CY77+DE77+DN77</f>
        <v>0</v>
      </c>
      <c r="FB77" s="226">
        <f>ER77/EQ77</f>
        <v>282.6666666666667</v>
      </c>
      <c r="FC77" s="226" t="e">
        <f>FA77/EZ77</f>
        <v>#DIV/0!</v>
      </c>
      <c r="FD77" s="227">
        <f>EQ77/EP77</f>
        <v>0.17647058823529413</v>
      </c>
      <c r="FE77" s="227" t="e">
        <f>EZ77/EY77</f>
        <v>#DIV/0!</v>
      </c>
    </row>
    <row r="78" spans="1:161" ht="10.5" customHeight="1">
      <c r="A78" s="75">
        <v>74</v>
      </c>
      <c r="B78" s="129"/>
      <c r="C78" s="85" t="s">
        <v>117</v>
      </c>
      <c r="D78" s="418" t="s">
        <v>174</v>
      </c>
      <c r="E78" s="263"/>
      <c r="F78" s="87"/>
      <c r="G78" s="86"/>
      <c r="H78" s="175"/>
      <c r="I78" s="172"/>
      <c r="J78" s="39"/>
      <c r="K78" s="263"/>
      <c r="L78" s="87"/>
      <c r="M78" s="86"/>
      <c r="N78" s="175"/>
      <c r="O78" s="172"/>
      <c r="P78" s="39"/>
      <c r="Q78" s="263"/>
      <c r="R78" s="87"/>
      <c r="S78" s="87"/>
      <c r="T78" s="172"/>
      <c r="U78" s="172"/>
      <c r="V78" s="47"/>
      <c r="W78" s="174"/>
      <c r="X78" s="21"/>
      <c r="Y78" s="21"/>
      <c r="Z78" s="172"/>
      <c r="AA78" s="172"/>
      <c r="AB78" s="39"/>
      <c r="AC78" s="228"/>
      <c r="AD78" s="21"/>
      <c r="AE78" s="21"/>
      <c r="AF78" s="172"/>
      <c r="AG78" s="172"/>
      <c r="AH78" s="47"/>
      <c r="AI78" s="348"/>
      <c r="AJ78" s="84"/>
      <c r="AK78" s="84"/>
      <c r="AL78" s="172"/>
      <c r="AM78" s="172"/>
      <c r="AN78" s="39"/>
      <c r="AO78" s="228"/>
      <c r="AP78" s="21"/>
      <c r="AQ78" s="21"/>
      <c r="AR78" s="172"/>
      <c r="AS78" s="172"/>
      <c r="AT78" s="47"/>
      <c r="AU78" s="174"/>
      <c r="AV78" s="21"/>
      <c r="AW78" s="21"/>
      <c r="AX78" s="172"/>
      <c r="AY78" s="172"/>
      <c r="AZ78" s="39"/>
      <c r="BA78" s="174"/>
      <c r="BB78" s="21"/>
      <c r="BC78" s="88"/>
      <c r="BD78" s="171"/>
      <c r="BE78" s="172"/>
      <c r="BF78" s="172"/>
      <c r="BG78" s="233">
        <v>14</v>
      </c>
      <c r="BH78" s="234"/>
      <c r="BI78" s="235">
        <v>1253</v>
      </c>
      <c r="BJ78" s="171"/>
      <c r="BK78" s="172"/>
      <c r="BL78" s="47"/>
      <c r="BM78" s="233">
        <v>13</v>
      </c>
      <c r="BN78" s="234">
        <v>0</v>
      </c>
      <c r="BO78" s="235">
        <v>1065</v>
      </c>
      <c r="BP78" s="171">
        <v>1</v>
      </c>
      <c r="BQ78" s="172"/>
      <c r="BR78" s="47">
        <v>90</v>
      </c>
      <c r="BS78" s="249">
        <f>'2011-2012'!BS23</f>
        <v>17</v>
      </c>
      <c r="BT78" s="250">
        <f>'2011-2012'!BT23</f>
        <v>0</v>
      </c>
      <c r="BU78" s="251">
        <f>'2011-2012'!BU23</f>
        <v>1200</v>
      </c>
      <c r="BV78" s="252">
        <f>'2011-2012'!H23</f>
        <v>1</v>
      </c>
      <c r="BW78" s="253">
        <f>'2011-2012'!I23</f>
        <v>0</v>
      </c>
      <c r="BX78" s="254">
        <f>'2011-2012'!J23</f>
        <v>90</v>
      </c>
      <c r="BY78" s="255">
        <f>'2012 - 2013'!BU12</f>
        <v>4</v>
      </c>
      <c r="BZ78" s="256">
        <f>'2012 - 2013'!BV12</f>
        <v>0</v>
      </c>
      <c r="CA78" s="257">
        <f>'2012 - 2013'!BW12</f>
        <v>192</v>
      </c>
      <c r="CB78" s="258">
        <f>'2012 - 2013'!J12</f>
        <v>0</v>
      </c>
      <c r="CC78" s="259">
        <f>'2012 - 2013'!K12</f>
        <v>0</v>
      </c>
      <c r="CD78" s="260">
        <f>'2012 - 2013'!L12</f>
        <v>0</v>
      </c>
      <c r="CE78" s="255"/>
      <c r="CF78" s="256"/>
      <c r="CG78" s="257"/>
      <c r="CH78" s="258"/>
      <c r="CI78" s="259"/>
      <c r="CJ78" s="260"/>
      <c r="CK78" s="255"/>
      <c r="CL78" s="256"/>
      <c r="CM78" s="257"/>
      <c r="CN78" s="258"/>
      <c r="CO78" s="259"/>
      <c r="CP78" s="260"/>
      <c r="CQ78" s="391"/>
      <c r="CR78" s="392"/>
      <c r="CS78" s="397"/>
      <c r="CT78" s="258"/>
      <c r="CU78" s="259"/>
      <c r="CV78" s="260"/>
      <c r="CW78" s="391"/>
      <c r="CX78" s="392"/>
      <c r="CY78" s="397"/>
      <c r="CZ78" s="258"/>
      <c r="DA78" s="259"/>
      <c r="DB78" s="260"/>
      <c r="DC78" s="391"/>
      <c r="DD78" s="392"/>
      <c r="DE78" s="397"/>
      <c r="DF78" s="258"/>
      <c r="DG78" s="259"/>
      <c r="DH78" s="260"/>
      <c r="DI78" s="394"/>
      <c r="DJ78" s="395"/>
      <c r="DK78" s="398"/>
      <c r="DL78" s="391"/>
      <c r="DM78" s="392"/>
      <c r="DN78" s="397"/>
      <c r="DO78" s="258"/>
      <c r="DP78" s="259"/>
      <c r="DQ78" s="260"/>
      <c r="DR78" s="394"/>
      <c r="DS78" s="395"/>
      <c r="DT78" s="398"/>
      <c r="DU78" s="258"/>
      <c r="DV78" s="259"/>
      <c r="DW78" s="433"/>
      <c r="DX78" s="442"/>
      <c r="DY78" s="443"/>
      <c r="DZ78" s="447"/>
      <c r="EA78" s="258"/>
      <c r="EB78" s="259"/>
      <c r="EC78" s="433"/>
      <c r="ED78" s="442"/>
      <c r="EE78" s="443"/>
      <c r="EF78" s="447"/>
      <c r="EG78" s="258"/>
      <c r="EH78" s="259"/>
      <c r="EI78" s="260"/>
      <c r="EJ78" s="544"/>
      <c r="EK78" s="443"/>
      <c r="EL78" s="447"/>
      <c r="EM78" s="549"/>
      <c r="EN78" s="550"/>
      <c r="EO78" s="554"/>
      <c r="EP78" s="458">
        <f>E78++H78+K78+N78+Q78+T78+W78+Z78+AC78+AF78+AI78+AL78+AO78+AR78+AU78+AX78+BA78+BD78+BG78+BJ78+BM78+BP78+BS78+BV78+BY78+CB78+CE78+CH78+CK78+CN78+CQ78+CT78+CW78+CZ78+DI78+DC78+DF78+DO78+DR78+DL78+DU78+DX78+EA78+ED78+EG78+EJ78+EM78</f>
        <v>50</v>
      </c>
      <c r="EQ78" s="408">
        <f>F78++I78+L78+O78+R78+U78+X78+AA78+AD78+AG78+AJ78+AM78+AP78+AS78+AV78+AY78+BB78+BE78+BH78+BK78+BN78+BQ78+BT78+BW78+BZ78+CC78+CF78+CI78+CL78+CO78+CR78+CU78+CX78+DA78+DJ78+DD78+DG78+DP78+DS78+DM78+DV78+DY78+EB78+EE78+EH78+EK78+EN78</f>
        <v>0</v>
      </c>
      <c r="ER78" s="408">
        <f>G78++J78+M78+P78+S78+V78+Y78+AB78+AE78+AH78+AK78+AN78+AQ78+AT78+AW78+AZ78+BC78+BF78+BI78+BL78+BO78+BR78+BU78+BX78+CA78+CD78+CG78+CJ78+CM78+CP78+CS78+CV78+CY78+DB78+DK78+DE78+DH78+DQ78+DT78+DN78+DW78+DZ78+EC78+EF78+EI78+EL78+EO78</f>
        <v>3890</v>
      </c>
      <c r="ES78" s="411">
        <f>ER78/EP78</f>
        <v>77.8</v>
      </c>
      <c r="ET78" s="556">
        <f>H78+N78+T78+Z78+AF78+AL78+AR78+AX78+BD78+BJ78+BP78+BV78+CB78+CH78+CN78+CT78+CZ78+DF78+DO78+DU78+EA78+EG78+EM78</f>
        <v>2</v>
      </c>
      <c r="EU78" s="414">
        <f>I78+O78+U78+AA78+AG78+AM78+AS78+AY78+BE78+BK78+BQ78+BW78+CC78+CI78+CO78+CU78+DA78+DG78+DP78+DV78+EB78+EH78+EN78</f>
        <v>0</v>
      </c>
      <c r="EV78" s="416">
        <f>E78+K78+Q78+W78+AC78+AO78+AU78+BA78+BG78+BM78+BS78+DI78+DR78+DX78+ED78+EJ78</f>
        <v>44</v>
      </c>
      <c r="EW78" s="409">
        <f>F78+L78+R78+X78+AD78+AP78+AV78+BB78+BH78+BN78+BT78+DJ78+DS78+DY78+EE78+EK78</f>
        <v>0</v>
      </c>
      <c r="EX78" s="417">
        <f>G78+M78+S78+Y78+AE78+AQ78+AW78+BC78+BI78+BO78+BU78+DK78+DT78+DZ78+EF78+EL78</f>
        <v>3518</v>
      </c>
      <c r="EY78" s="415">
        <f>BY78+AI78+CE78+CK78+CQ78+CW78+DC78+DL78</f>
        <v>4</v>
      </c>
      <c r="EZ78" s="410">
        <f>BZ78+AJ78+CF78+CL78+CR78+CX78+DD78+DM78</f>
        <v>0</v>
      </c>
      <c r="FA78" s="413">
        <f>CA78+AK78+CG78+CM78+CS78+CY78+DE78+DN78</f>
        <v>192</v>
      </c>
      <c r="FB78" s="226" t="e">
        <f>ER78/EQ78</f>
        <v>#DIV/0!</v>
      </c>
      <c r="FC78" s="226" t="e">
        <f>FA78/EZ78</f>
        <v>#DIV/0!</v>
      </c>
      <c r="FD78" s="227">
        <f>EQ78/EP78</f>
        <v>0</v>
      </c>
      <c r="FE78" s="227">
        <f>EZ78/EY78</f>
        <v>0</v>
      </c>
    </row>
    <row r="79" spans="1:161" ht="10.5" customHeight="1">
      <c r="A79" s="119">
        <v>75</v>
      </c>
      <c r="B79" s="129"/>
      <c r="C79" s="85" t="s">
        <v>117</v>
      </c>
      <c r="D79" s="68" t="s">
        <v>68</v>
      </c>
      <c r="E79" s="228"/>
      <c r="F79" s="21"/>
      <c r="G79" s="83"/>
      <c r="H79" s="175"/>
      <c r="I79" s="172"/>
      <c r="J79" s="39"/>
      <c r="K79" s="228"/>
      <c r="L79" s="21"/>
      <c r="M79" s="83"/>
      <c r="N79" s="175"/>
      <c r="O79" s="172"/>
      <c r="P79" s="39"/>
      <c r="Q79" s="228">
        <v>18</v>
      </c>
      <c r="R79" s="21">
        <v>1</v>
      </c>
      <c r="S79" s="21">
        <v>1368</v>
      </c>
      <c r="T79" s="172"/>
      <c r="U79" s="172"/>
      <c r="V79" s="47"/>
      <c r="W79" s="174">
        <v>26</v>
      </c>
      <c r="X79" s="21">
        <v>1</v>
      </c>
      <c r="Y79" s="21">
        <v>2285</v>
      </c>
      <c r="Z79" s="172">
        <v>6</v>
      </c>
      <c r="AA79" s="172">
        <v>2</v>
      </c>
      <c r="AB79" s="39">
        <v>540</v>
      </c>
      <c r="AC79" s="228"/>
      <c r="AD79" s="21"/>
      <c r="AE79" s="21"/>
      <c r="AF79" s="172"/>
      <c r="AG79" s="172"/>
      <c r="AH79" s="47"/>
      <c r="AI79" s="348"/>
      <c r="AJ79" s="84"/>
      <c r="AK79" s="84"/>
      <c r="AL79" s="172"/>
      <c r="AM79" s="172"/>
      <c r="AN79" s="39"/>
      <c r="AO79" s="228"/>
      <c r="AP79" s="21"/>
      <c r="AQ79" s="21"/>
      <c r="AR79" s="172"/>
      <c r="AS79" s="172"/>
      <c r="AT79" s="47"/>
      <c r="AU79" s="174"/>
      <c r="AV79" s="21"/>
      <c r="AW79" s="21"/>
      <c r="AX79" s="172"/>
      <c r="AY79" s="172"/>
      <c r="AZ79" s="39"/>
      <c r="BA79" s="174"/>
      <c r="BB79" s="21"/>
      <c r="BC79" s="88"/>
      <c r="BD79" s="171"/>
      <c r="BE79" s="172"/>
      <c r="BF79" s="172"/>
      <c r="BG79" s="174"/>
      <c r="BH79" s="21"/>
      <c r="BI79" s="88"/>
      <c r="BJ79" s="171"/>
      <c r="BK79" s="172"/>
      <c r="BL79" s="47"/>
      <c r="BM79" s="174"/>
      <c r="BN79" s="21"/>
      <c r="BO79" s="88"/>
      <c r="BP79" s="171"/>
      <c r="BQ79" s="172"/>
      <c r="BR79" s="47"/>
      <c r="BS79" s="174"/>
      <c r="BT79" s="21"/>
      <c r="BU79" s="83"/>
      <c r="BV79" s="175"/>
      <c r="BW79" s="172"/>
      <c r="BX79" s="47"/>
      <c r="BY79" s="202"/>
      <c r="BZ79" s="203"/>
      <c r="CA79" s="204"/>
      <c r="CB79" s="170"/>
      <c r="CC79" s="100"/>
      <c r="CD79" s="48"/>
      <c r="CE79" s="202"/>
      <c r="CF79" s="203"/>
      <c r="CG79" s="204"/>
      <c r="CH79" s="170"/>
      <c r="CI79" s="100"/>
      <c r="CJ79" s="48"/>
      <c r="CK79" s="202"/>
      <c r="CL79" s="203"/>
      <c r="CM79" s="204"/>
      <c r="CN79" s="170"/>
      <c r="CO79" s="100"/>
      <c r="CP79" s="48"/>
      <c r="CQ79" s="202"/>
      <c r="CR79" s="203"/>
      <c r="CS79" s="204"/>
      <c r="CT79" s="170"/>
      <c r="CU79" s="100"/>
      <c r="CV79" s="48"/>
      <c r="CW79" s="202"/>
      <c r="CX79" s="203"/>
      <c r="CY79" s="204"/>
      <c r="CZ79" s="170"/>
      <c r="DA79" s="100"/>
      <c r="DB79" s="48"/>
      <c r="DC79" s="202"/>
      <c r="DD79" s="203"/>
      <c r="DE79" s="204"/>
      <c r="DF79" s="170"/>
      <c r="DG79" s="100"/>
      <c r="DH79" s="48"/>
      <c r="DI79" s="368"/>
      <c r="DJ79" s="369"/>
      <c r="DK79" s="370"/>
      <c r="DL79" s="391"/>
      <c r="DM79" s="392"/>
      <c r="DN79" s="397"/>
      <c r="DO79" s="170"/>
      <c r="DP79" s="100"/>
      <c r="DQ79" s="48"/>
      <c r="DR79" s="394"/>
      <c r="DS79" s="395"/>
      <c r="DT79" s="398"/>
      <c r="DU79" s="258"/>
      <c r="DV79" s="259"/>
      <c r="DW79" s="433"/>
      <c r="DX79" s="442"/>
      <c r="DY79" s="443"/>
      <c r="DZ79" s="447"/>
      <c r="EA79" s="258"/>
      <c r="EB79" s="259"/>
      <c r="EC79" s="433"/>
      <c r="ED79" s="442"/>
      <c r="EE79" s="443"/>
      <c r="EF79" s="447"/>
      <c r="EG79" s="258"/>
      <c r="EH79" s="259"/>
      <c r="EI79" s="260"/>
      <c r="EJ79" s="544"/>
      <c r="EK79" s="443"/>
      <c r="EL79" s="447"/>
      <c r="EM79" s="549"/>
      <c r="EN79" s="550"/>
      <c r="EO79" s="554"/>
      <c r="EP79" s="458">
        <f>E79++H79+K79+N79+Q79+T79+W79+Z79+AC79+AF79+AI79+AL79+AO79+AR79+AU79+AX79+BA79+BD79+BG79+BJ79+BM79+BP79+BS79+BV79+BY79+CB79+CE79+CH79+CK79+CN79+CQ79+CT79+CW79+CZ79+DI79+DC79+DF79+DO79+DR79+DL79+DU79+DX79+EA79+ED79+EG79+EJ79+EM79</f>
        <v>50</v>
      </c>
      <c r="EQ79" s="408">
        <f>F79++I79+L79+O79+R79+U79+X79+AA79+AD79+AG79+AJ79+AM79+AP79+AS79+AV79+AY79+BB79+BE79+BH79+BK79+BN79+BQ79+BT79+BW79+BZ79+CC79+CF79+CI79+CL79+CO79+CR79+CU79+CX79+DA79+DJ79+DD79+DG79+DP79+DS79+DM79+DV79+DY79+EB79+EE79+EH79+EK79+EN79</f>
        <v>4</v>
      </c>
      <c r="ER79" s="408">
        <f>G79++J79+M79+P79+S79+V79+Y79+AB79+AE79+AH79+AK79+AN79+AQ79+AT79+AW79+AZ79+BC79+BF79+BI79+BL79+BO79+BR79+BU79+BX79+CA79+CD79+CG79+CJ79+CM79+CP79+CS79+CV79+CY79+DB79+DK79+DE79+DH79+DQ79+DT79+DN79+DW79+DZ79+EC79+EF79+EI79+EL79+EO79</f>
        <v>4193</v>
      </c>
      <c r="ES79" s="411">
        <f>ER79/EP79</f>
        <v>83.86</v>
      </c>
      <c r="ET79" s="556">
        <f>H79+N79+T79+Z79+AF79+AL79+AR79+AX79+BD79+BJ79+BP79+BV79+CB79+CH79+CN79+CT79+CZ79+DF79+DO79+DU79+EA79+EG79+EM79</f>
        <v>6</v>
      </c>
      <c r="EU79" s="414">
        <f>I79+O79+U79+AA79+AG79+AM79+AS79+AY79+BE79+BK79+BQ79+BW79+CC79+CI79+CO79+CU79+DA79+DG79+DP79+DV79+EB79+EH79+EN79</f>
        <v>2</v>
      </c>
      <c r="EV79" s="416">
        <f>E79+K79+Q79+W79+AC79+AO79+AU79+BA79+BG79+BM79+BS79+DI79+DR79+DX79+ED79+EJ79</f>
        <v>44</v>
      </c>
      <c r="EW79" s="409">
        <f>F79+L79+R79+X79+AD79+AP79+AV79+BB79+BH79+BN79+BT79+DJ79+DS79+DY79+EE79+EK79</f>
        <v>2</v>
      </c>
      <c r="EX79" s="417">
        <f>G79+M79+S79+Y79+AE79+AQ79+AW79+BC79+BI79+BO79+BU79+DK79+DT79+DZ79+EF79+EL79</f>
        <v>3653</v>
      </c>
      <c r="EY79" s="415">
        <f>BY79+AI79+CE79+CK79+CQ79+CW79+DC79+DL79</f>
        <v>0</v>
      </c>
      <c r="EZ79" s="410">
        <f>BZ79+AJ79+CF79+CL79+CR79+CX79+DD79+DM79</f>
        <v>0</v>
      </c>
      <c r="FA79" s="413">
        <f>CA79+AK79+CG79+CM79+CS79+CY79+DE79+DN79</f>
        <v>0</v>
      </c>
      <c r="FB79" s="226">
        <f>ER79/EQ79</f>
        <v>1048.25</v>
      </c>
      <c r="FC79" s="226" t="e">
        <f>FA79/EZ79</f>
        <v>#DIV/0!</v>
      </c>
      <c r="FD79" s="227">
        <f>EQ79/EP79</f>
        <v>0.08</v>
      </c>
      <c r="FE79" s="227" t="e">
        <f>EZ79/EY79</f>
        <v>#DIV/0!</v>
      </c>
    </row>
    <row r="80" spans="1:161" ht="10.5" customHeight="1">
      <c r="A80" s="75">
        <v>76</v>
      </c>
      <c r="B80" s="129"/>
      <c r="C80" s="85" t="s">
        <v>116</v>
      </c>
      <c r="D80" s="68" t="s">
        <v>374</v>
      </c>
      <c r="E80" s="263"/>
      <c r="F80" s="87"/>
      <c r="G80" s="86"/>
      <c r="H80" s="175"/>
      <c r="I80" s="172"/>
      <c r="J80" s="39"/>
      <c r="K80" s="263"/>
      <c r="L80" s="87"/>
      <c r="M80" s="86"/>
      <c r="N80" s="175"/>
      <c r="O80" s="172"/>
      <c r="P80" s="39"/>
      <c r="Q80" s="263"/>
      <c r="R80" s="87"/>
      <c r="S80" s="87"/>
      <c r="T80" s="172"/>
      <c r="U80" s="172"/>
      <c r="V80" s="47"/>
      <c r="W80" s="174"/>
      <c r="X80" s="21"/>
      <c r="Y80" s="21"/>
      <c r="Z80" s="172"/>
      <c r="AA80" s="172"/>
      <c r="AB80" s="39"/>
      <c r="AC80" s="228">
        <v>20</v>
      </c>
      <c r="AD80" s="21"/>
      <c r="AE80" s="21">
        <v>1105</v>
      </c>
      <c r="AF80" s="172">
        <v>1</v>
      </c>
      <c r="AG80" s="172"/>
      <c r="AH80" s="47">
        <v>74</v>
      </c>
      <c r="AI80" s="348">
        <v>13</v>
      </c>
      <c r="AJ80" s="84"/>
      <c r="AK80" s="84">
        <v>545</v>
      </c>
      <c r="AL80" s="172">
        <v>1</v>
      </c>
      <c r="AM80" s="172"/>
      <c r="AN80" s="39">
        <v>90</v>
      </c>
      <c r="AO80" s="228"/>
      <c r="AP80" s="21"/>
      <c r="AQ80" s="21"/>
      <c r="AR80" s="172"/>
      <c r="AS80" s="172"/>
      <c r="AT80" s="47"/>
      <c r="AU80" s="174"/>
      <c r="AV80" s="21"/>
      <c r="AW80" s="21"/>
      <c r="AX80" s="172"/>
      <c r="AY80" s="172"/>
      <c r="AZ80" s="39"/>
      <c r="BA80" s="174">
        <v>13</v>
      </c>
      <c r="BB80" s="21">
        <v>3</v>
      </c>
      <c r="BC80" s="88">
        <v>1090</v>
      </c>
      <c r="BD80" s="171"/>
      <c r="BE80" s="172"/>
      <c r="BF80" s="172"/>
      <c r="BG80" s="174"/>
      <c r="BH80" s="21"/>
      <c r="BI80" s="88"/>
      <c r="BJ80" s="171"/>
      <c r="BK80" s="172"/>
      <c r="BL80" s="47"/>
      <c r="BM80" s="236"/>
      <c r="BN80" s="237"/>
      <c r="BO80" s="238"/>
      <c r="BP80" s="239"/>
      <c r="BQ80" s="240"/>
      <c r="BR80" s="241"/>
      <c r="BS80" s="236"/>
      <c r="BT80" s="237"/>
      <c r="BU80" s="405"/>
      <c r="BV80" s="406"/>
      <c r="BW80" s="240"/>
      <c r="BX80" s="241"/>
      <c r="BY80" s="243"/>
      <c r="BZ80" s="244"/>
      <c r="CA80" s="245"/>
      <c r="CB80" s="246"/>
      <c r="CC80" s="247"/>
      <c r="CD80" s="248"/>
      <c r="CE80" s="243"/>
      <c r="CF80" s="244"/>
      <c r="CG80" s="245"/>
      <c r="CH80" s="246"/>
      <c r="CI80" s="247"/>
      <c r="CJ80" s="248"/>
      <c r="CK80" s="243"/>
      <c r="CL80" s="244"/>
      <c r="CM80" s="245"/>
      <c r="CN80" s="246"/>
      <c r="CO80" s="247"/>
      <c r="CP80" s="248"/>
      <c r="CQ80" s="243"/>
      <c r="CR80" s="244"/>
      <c r="CS80" s="245"/>
      <c r="CT80" s="246"/>
      <c r="CU80" s="247"/>
      <c r="CV80" s="248"/>
      <c r="CW80" s="243"/>
      <c r="CX80" s="244"/>
      <c r="CY80" s="245"/>
      <c r="CZ80" s="246"/>
      <c r="DA80" s="247"/>
      <c r="DB80" s="248"/>
      <c r="DC80" s="243"/>
      <c r="DD80" s="244"/>
      <c r="DE80" s="245"/>
      <c r="DF80" s="246"/>
      <c r="DG80" s="247"/>
      <c r="DH80" s="248"/>
      <c r="DI80" s="374"/>
      <c r="DJ80" s="375"/>
      <c r="DK80" s="376"/>
      <c r="DL80" s="391"/>
      <c r="DM80" s="392"/>
      <c r="DN80" s="397"/>
      <c r="DO80" s="246"/>
      <c r="DP80" s="247"/>
      <c r="DQ80" s="248"/>
      <c r="DR80" s="394"/>
      <c r="DS80" s="395"/>
      <c r="DT80" s="398"/>
      <c r="DU80" s="258"/>
      <c r="DV80" s="259"/>
      <c r="DW80" s="433"/>
      <c r="DX80" s="442"/>
      <c r="DY80" s="443"/>
      <c r="DZ80" s="447"/>
      <c r="EA80" s="258"/>
      <c r="EB80" s="259"/>
      <c r="EC80" s="433"/>
      <c r="ED80" s="442"/>
      <c r="EE80" s="443"/>
      <c r="EF80" s="447"/>
      <c r="EG80" s="258"/>
      <c r="EH80" s="259"/>
      <c r="EI80" s="260"/>
      <c r="EJ80" s="544"/>
      <c r="EK80" s="443"/>
      <c r="EL80" s="447"/>
      <c r="EM80" s="549"/>
      <c r="EN80" s="550"/>
      <c r="EO80" s="554"/>
      <c r="EP80" s="458">
        <f>E80++H80+K80+N80+Q80+T80+W80+Z80+AC80+AF80+AI80+AL80+AO80+AR80+AU80+AX80+BA80+BD80+BG80+BJ80+BM80+BP80+BS80+BV80+BY80+CB80+CE80+CH80+CK80+CN80+CQ80+CT80+CW80+CZ80+DI80+DC80+DF80+DO80+DR80+DL80+DU80+DX80+EA80+ED80+EG80+EJ80+EM80</f>
        <v>48</v>
      </c>
      <c r="EQ80" s="408">
        <f>F80++I80+L80+O80+R80+U80+X80+AA80+AD80+AG80+AJ80+AM80+AP80+AS80+AV80+AY80+BB80+BE80+BH80+BK80+BN80+BQ80+BT80+BW80+BZ80+CC80+CF80+CI80+CL80+CO80+CR80+CU80+CX80+DA80+DJ80+DD80+DG80+DP80+DS80+DM80+DV80+DY80+EB80+EE80+EH80+EK80+EN80</f>
        <v>3</v>
      </c>
      <c r="ER80" s="408">
        <f>G80++J80+M80+P80+S80+V80+Y80+AB80+AE80+AH80+AK80+AN80+AQ80+AT80+AW80+AZ80+BC80+BF80+BI80+BL80+BO80+BR80+BU80+BX80+CA80+CD80+CG80+CJ80+CM80+CP80+CS80+CV80+CY80+DB80+DK80+DE80+DH80+DQ80+DT80+DN80+DW80+DZ80+EC80+EF80+EI80+EL80+EO80</f>
        <v>2904</v>
      </c>
      <c r="ES80" s="411">
        <f>ER80/EP80</f>
        <v>60.5</v>
      </c>
      <c r="ET80" s="556">
        <f>H80+N80+T80+Z80+AF80+AL80+AR80+AX80+BD80+BJ80+BP80+BV80+CB80+CH80+CN80+CT80+CZ80+DF80+DO80+DU80+EA80+EG80+EM80</f>
        <v>2</v>
      </c>
      <c r="EU80" s="414">
        <f>I80+O80+U80+AA80+AG80+AM80+AS80+AY80+BE80+BK80+BQ80+BW80+CC80+CI80+CO80+CU80+DA80+DG80+DP80+DV80+EB80+EH80+EN80</f>
        <v>0</v>
      </c>
      <c r="EV80" s="416">
        <f>E80+K80+Q80+W80+AC80+AO80+AU80+BA80+BG80+BM80+BS80+DI80+DR80+DX80+ED80+EJ80</f>
        <v>33</v>
      </c>
      <c r="EW80" s="409">
        <f>F80+L80+R80+X80+AD80+AP80+AV80+BB80+BH80+BN80+BT80+DJ80+DS80+DY80+EE80+EK80</f>
        <v>3</v>
      </c>
      <c r="EX80" s="417">
        <f>G80+M80+S80+Y80+AE80+AQ80+AW80+BC80+BI80+BO80+BU80+DK80+DT80+DZ80+EF80+EL80</f>
        <v>2195</v>
      </c>
      <c r="EY80" s="415">
        <f>BY80+AI80+CE80+CK80+CQ80+CW80+DC80+DL80</f>
        <v>13</v>
      </c>
      <c r="EZ80" s="410">
        <f>BZ80+AJ80+CF80+CL80+CR80+CX80+DD80+DM80</f>
        <v>0</v>
      </c>
      <c r="FA80" s="413">
        <f>CA80+AK80+CG80+CM80+CS80+CY80+DE80+DN80</f>
        <v>545</v>
      </c>
      <c r="FB80" s="226">
        <f>ER80/EQ80</f>
        <v>968</v>
      </c>
      <c r="FC80" s="226" t="e">
        <f>FA80/EZ80</f>
        <v>#DIV/0!</v>
      </c>
      <c r="FD80" s="227">
        <f>EQ80/EP80</f>
        <v>0.0625</v>
      </c>
      <c r="FE80" s="227">
        <f>EZ80/EY80</f>
        <v>0</v>
      </c>
    </row>
    <row r="81" spans="1:161" ht="10.5" customHeight="1">
      <c r="A81" s="119">
        <v>77</v>
      </c>
      <c r="B81" s="129"/>
      <c r="C81" s="85" t="s">
        <v>116</v>
      </c>
      <c r="D81" s="68" t="s">
        <v>323</v>
      </c>
      <c r="E81" s="263"/>
      <c r="F81" s="87"/>
      <c r="G81" s="86"/>
      <c r="H81" s="175"/>
      <c r="I81" s="172"/>
      <c r="J81" s="39"/>
      <c r="K81" s="263"/>
      <c r="L81" s="87"/>
      <c r="M81" s="86"/>
      <c r="N81" s="175"/>
      <c r="O81" s="172"/>
      <c r="P81" s="39"/>
      <c r="Q81" s="263"/>
      <c r="R81" s="87"/>
      <c r="S81" s="87"/>
      <c r="T81" s="172"/>
      <c r="U81" s="172"/>
      <c r="V81" s="47"/>
      <c r="W81" s="174"/>
      <c r="X81" s="21"/>
      <c r="Y81" s="21"/>
      <c r="Z81" s="172"/>
      <c r="AA81" s="172"/>
      <c r="AB81" s="39"/>
      <c r="AC81" s="228"/>
      <c r="AD81" s="21"/>
      <c r="AE81" s="21"/>
      <c r="AF81" s="172"/>
      <c r="AG81" s="172"/>
      <c r="AH81" s="47"/>
      <c r="AI81" s="348"/>
      <c r="AJ81" s="84"/>
      <c r="AK81" s="84"/>
      <c r="AL81" s="172"/>
      <c r="AM81" s="172"/>
      <c r="AN81" s="39"/>
      <c r="AO81" s="228"/>
      <c r="AP81" s="21"/>
      <c r="AQ81" s="21"/>
      <c r="AR81" s="172"/>
      <c r="AS81" s="172"/>
      <c r="AT81" s="47"/>
      <c r="AU81" s="174"/>
      <c r="AV81" s="21"/>
      <c r="AW81" s="21"/>
      <c r="AX81" s="172"/>
      <c r="AY81" s="172"/>
      <c r="AZ81" s="39"/>
      <c r="BA81" s="174"/>
      <c r="BB81" s="21"/>
      <c r="BC81" s="88"/>
      <c r="BD81" s="171"/>
      <c r="BE81" s="172"/>
      <c r="BF81" s="172"/>
      <c r="BG81" s="174"/>
      <c r="BH81" s="21"/>
      <c r="BI81" s="88"/>
      <c r="BJ81" s="171"/>
      <c r="BK81" s="172"/>
      <c r="BL81" s="47"/>
      <c r="BM81" s="233"/>
      <c r="BN81" s="234"/>
      <c r="BO81" s="235"/>
      <c r="BP81" s="239"/>
      <c r="BQ81" s="240"/>
      <c r="BR81" s="241"/>
      <c r="BS81" s="249"/>
      <c r="BT81" s="250"/>
      <c r="BU81" s="251"/>
      <c r="BV81" s="252"/>
      <c r="BW81" s="253"/>
      <c r="BX81" s="254"/>
      <c r="BY81" s="255"/>
      <c r="BZ81" s="256"/>
      <c r="CA81" s="257"/>
      <c r="CB81" s="258"/>
      <c r="CC81" s="259"/>
      <c r="CD81" s="260"/>
      <c r="CE81" s="255"/>
      <c r="CF81" s="256"/>
      <c r="CG81" s="257"/>
      <c r="CH81" s="258"/>
      <c r="CI81" s="259"/>
      <c r="CJ81" s="260"/>
      <c r="CK81" s="255"/>
      <c r="CL81" s="256"/>
      <c r="CM81" s="257"/>
      <c r="CN81" s="258"/>
      <c r="CO81" s="259"/>
      <c r="CP81" s="260"/>
      <c r="CQ81" s="391"/>
      <c r="CR81" s="392"/>
      <c r="CS81" s="397"/>
      <c r="CT81" s="258"/>
      <c r="CU81" s="259"/>
      <c r="CV81" s="260"/>
      <c r="CW81" s="391"/>
      <c r="CX81" s="392"/>
      <c r="CY81" s="397"/>
      <c r="CZ81" s="258"/>
      <c r="DA81" s="259"/>
      <c r="DB81" s="260"/>
      <c r="DC81" s="391">
        <v>1</v>
      </c>
      <c r="DD81" s="392">
        <v>0</v>
      </c>
      <c r="DE81" s="397">
        <v>5</v>
      </c>
      <c r="DF81" s="258">
        <v>0</v>
      </c>
      <c r="DG81" s="259">
        <v>0</v>
      </c>
      <c r="DH81" s="260">
        <v>0</v>
      </c>
      <c r="DI81" s="394"/>
      <c r="DJ81" s="395"/>
      <c r="DK81" s="398"/>
      <c r="DL81" s="391"/>
      <c r="DM81" s="392"/>
      <c r="DN81" s="397"/>
      <c r="DO81" s="258"/>
      <c r="DP81" s="259"/>
      <c r="DQ81" s="260"/>
      <c r="DR81" s="394">
        <v>28</v>
      </c>
      <c r="DS81" s="395">
        <v>6</v>
      </c>
      <c r="DT81" s="398">
        <v>2013</v>
      </c>
      <c r="DU81" s="258">
        <v>3</v>
      </c>
      <c r="DV81" s="259">
        <v>1</v>
      </c>
      <c r="DW81" s="433">
        <v>205</v>
      </c>
      <c r="DX81" s="442">
        <v>12</v>
      </c>
      <c r="DY81" s="443">
        <v>4</v>
      </c>
      <c r="DZ81" s="447">
        <v>1070</v>
      </c>
      <c r="EA81" s="258">
        <v>3</v>
      </c>
      <c r="EB81" s="259">
        <v>4</v>
      </c>
      <c r="EC81" s="433">
        <v>240</v>
      </c>
      <c r="ED81" s="442"/>
      <c r="EE81" s="443"/>
      <c r="EF81" s="447"/>
      <c r="EG81" s="258"/>
      <c r="EH81" s="259"/>
      <c r="EI81" s="260"/>
      <c r="EJ81" s="544"/>
      <c r="EK81" s="443"/>
      <c r="EL81" s="447"/>
      <c r="EM81" s="549"/>
      <c r="EN81" s="550"/>
      <c r="EO81" s="554"/>
      <c r="EP81" s="458">
        <f>E81++H81+K81+N81+Q81+T81+W81+Z81+AC81+AF81+AI81+AL81+AO81+AR81+AU81+AX81+BA81+BD81+BG81+BJ81+BM81+BP81+BS81+BV81+BY81+CB81+CE81+CH81+CK81+CN81+CQ81+CT81+CW81+CZ81+DI81+DC81+DF81+DO81+DR81+DL81+DU81+DX81+EA81+ED81+EG81+EJ81+EM81</f>
        <v>47</v>
      </c>
      <c r="EQ81" s="408">
        <f>F81++I81+L81+O81+R81+U81+X81+AA81+AD81+AG81+AJ81+AM81+AP81+AS81+AV81+AY81+BB81+BE81+BH81+BK81+BN81+BQ81+BT81+BW81+BZ81+CC81+CF81+CI81+CL81+CO81+CR81+CU81+CX81+DA81+DJ81+DD81+DG81+DP81+DS81+DM81+DV81+DY81+EB81+EE81+EH81+EK81+EN81</f>
        <v>15</v>
      </c>
      <c r="ER81" s="408">
        <f>G81++J81+M81+P81+S81+V81+Y81+AB81+AE81+AH81+AK81+AN81+AQ81+AT81+AW81+AZ81+BC81+BF81+BI81+BL81+BO81+BR81+BU81+BX81+CA81+CD81+CG81+CJ81+CM81+CP81+CS81+CV81+CY81+DB81+DK81+DE81+DH81+DQ81+DT81+DN81+DW81+DZ81+EC81+EF81+EI81+EL81+EO81</f>
        <v>3533</v>
      </c>
      <c r="ES81" s="411">
        <f>ER81/EP81</f>
        <v>75.17021276595744</v>
      </c>
      <c r="ET81" s="556">
        <f>H81+N81+T81+Z81+AF81+AL81+AR81+AX81+BD81+BJ81+BP81+BV81+CB81+CH81+CN81+CT81+CZ81+DF81+DO81+DU81+EA81+EG81+EM81</f>
        <v>6</v>
      </c>
      <c r="EU81" s="414">
        <f>I81+O81+U81+AA81+AG81+AM81+AS81+AY81+BE81+BK81+BQ81+BW81+CC81+CI81+CO81+CU81+DA81+DG81+DP81+DV81+EB81+EH81+EN81</f>
        <v>5</v>
      </c>
      <c r="EV81" s="416">
        <f>E81+K81+Q81+W81+AC81+AO81+AU81+BA81+BG81+BM81+BS81+DI81+DR81+DX81+ED81+EJ81</f>
        <v>40</v>
      </c>
      <c r="EW81" s="409">
        <f>F81+L81+R81+X81+AD81+AP81+AV81+BB81+BH81+BN81+BT81+DJ81+DS81+DY81+EE81+EK81</f>
        <v>10</v>
      </c>
      <c r="EX81" s="417">
        <f>G81+M81+S81+Y81+AE81+AQ81+AW81+BC81+BI81+BO81+BU81+DK81+DT81+DZ81+EF81+EL81</f>
        <v>3083</v>
      </c>
      <c r="EY81" s="415">
        <f>BY81+AI81+CE81+CK81+CQ81+CW81+DC81+DL81</f>
        <v>1</v>
      </c>
      <c r="EZ81" s="410">
        <f>BZ81+AJ81+CF81+CL81+CR81+CX81+DD81+DM81</f>
        <v>0</v>
      </c>
      <c r="FA81" s="413">
        <f>CA81+AK81+CG81+CM81+CS81+CY81+DE81+DN81</f>
        <v>5</v>
      </c>
      <c r="FB81" s="226">
        <f>ER81/EQ81</f>
        <v>235.53333333333333</v>
      </c>
      <c r="FC81" s="226" t="e">
        <f>FA81/EZ81</f>
        <v>#DIV/0!</v>
      </c>
      <c r="FD81" s="227">
        <f>EQ81/EP81</f>
        <v>0.3191489361702128</v>
      </c>
      <c r="FE81" s="227">
        <f>EZ81/EY81</f>
        <v>0</v>
      </c>
    </row>
    <row r="82" spans="1:161" ht="10.5" customHeight="1">
      <c r="A82" s="75">
        <v>78</v>
      </c>
      <c r="B82" s="129"/>
      <c r="C82" s="85" t="s">
        <v>116</v>
      </c>
      <c r="D82" s="68" t="s">
        <v>175</v>
      </c>
      <c r="E82" s="263"/>
      <c r="F82" s="87"/>
      <c r="G82" s="86"/>
      <c r="H82" s="175"/>
      <c r="I82" s="172"/>
      <c r="J82" s="39"/>
      <c r="K82" s="263"/>
      <c r="L82" s="87"/>
      <c r="M82" s="86"/>
      <c r="N82" s="175"/>
      <c r="O82" s="172"/>
      <c r="P82" s="39"/>
      <c r="Q82" s="263"/>
      <c r="R82" s="87"/>
      <c r="S82" s="87"/>
      <c r="T82" s="172"/>
      <c r="U82" s="172"/>
      <c r="V82" s="47"/>
      <c r="W82" s="174"/>
      <c r="X82" s="21"/>
      <c r="Y82" s="21"/>
      <c r="Z82" s="172"/>
      <c r="AA82" s="172"/>
      <c r="AB82" s="39"/>
      <c r="AC82" s="228"/>
      <c r="AD82" s="21"/>
      <c r="AE82" s="21"/>
      <c r="AF82" s="172"/>
      <c r="AG82" s="172"/>
      <c r="AH82" s="47"/>
      <c r="AI82" s="348"/>
      <c r="AJ82" s="84"/>
      <c r="AK82" s="84"/>
      <c r="AL82" s="172"/>
      <c r="AM82" s="172"/>
      <c r="AN82" s="39"/>
      <c r="AO82" s="228"/>
      <c r="AP82" s="21"/>
      <c r="AQ82" s="21"/>
      <c r="AR82" s="172"/>
      <c r="AS82" s="172"/>
      <c r="AT82" s="47"/>
      <c r="AU82" s="174"/>
      <c r="AV82" s="21"/>
      <c r="AW82" s="21"/>
      <c r="AX82" s="172"/>
      <c r="AY82" s="172"/>
      <c r="AZ82" s="39"/>
      <c r="BA82" s="174"/>
      <c r="BB82" s="21"/>
      <c r="BC82" s="88"/>
      <c r="BD82" s="171"/>
      <c r="BE82" s="172"/>
      <c r="BF82" s="172"/>
      <c r="BG82" s="233">
        <v>12</v>
      </c>
      <c r="BH82" s="234">
        <v>6</v>
      </c>
      <c r="BI82" s="235">
        <v>902</v>
      </c>
      <c r="BJ82" s="171"/>
      <c r="BK82" s="172"/>
      <c r="BL82" s="47"/>
      <c r="BM82" s="233">
        <v>28</v>
      </c>
      <c r="BN82" s="234">
        <v>11</v>
      </c>
      <c r="BO82" s="235">
        <v>2338</v>
      </c>
      <c r="BP82" s="171">
        <v>1</v>
      </c>
      <c r="BQ82" s="172">
        <v>1</v>
      </c>
      <c r="BR82" s="47">
        <v>63</v>
      </c>
      <c r="BS82" s="249">
        <f>'2011-2012'!BS19</f>
        <v>4</v>
      </c>
      <c r="BT82" s="250">
        <f>'2011-2012'!BT19</f>
        <v>0</v>
      </c>
      <c r="BU82" s="251">
        <f>'2011-2012'!BU19</f>
        <v>351</v>
      </c>
      <c r="BV82" s="252">
        <f>'2011-2012'!H19</f>
        <v>2</v>
      </c>
      <c r="BW82" s="253">
        <f>'2011-2012'!I19</f>
        <v>1</v>
      </c>
      <c r="BX82" s="254">
        <f>'2011-2012'!J19</f>
        <v>180</v>
      </c>
      <c r="BY82" s="255"/>
      <c r="BZ82" s="256"/>
      <c r="CA82" s="257"/>
      <c r="CB82" s="258"/>
      <c r="CC82" s="259"/>
      <c r="CD82" s="260"/>
      <c r="CE82" s="255"/>
      <c r="CF82" s="256"/>
      <c r="CG82" s="257"/>
      <c r="CH82" s="258"/>
      <c r="CI82" s="259"/>
      <c r="CJ82" s="260"/>
      <c r="CK82" s="255"/>
      <c r="CL82" s="256"/>
      <c r="CM82" s="257"/>
      <c r="CN82" s="258"/>
      <c r="CO82" s="259"/>
      <c r="CP82" s="260"/>
      <c r="CQ82" s="391"/>
      <c r="CR82" s="392"/>
      <c r="CS82" s="397"/>
      <c r="CT82" s="258"/>
      <c r="CU82" s="259"/>
      <c r="CV82" s="260"/>
      <c r="CW82" s="391"/>
      <c r="CX82" s="392"/>
      <c r="CY82" s="397"/>
      <c r="CZ82" s="258"/>
      <c r="DA82" s="259"/>
      <c r="DB82" s="260"/>
      <c r="DC82" s="391"/>
      <c r="DD82" s="392"/>
      <c r="DE82" s="397"/>
      <c r="DF82" s="258"/>
      <c r="DG82" s="259"/>
      <c r="DH82" s="260"/>
      <c r="DI82" s="394"/>
      <c r="DJ82" s="395"/>
      <c r="DK82" s="398"/>
      <c r="DL82" s="391"/>
      <c r="DM82" s="392"/>
      <c r="DN82" s="397"/>
      <c r="DO82" s="258"/>
      <c r="DP82" s="259"/>
      <c r="DQ82" s="260"/>
      <c r="DR82" s="394"/>
      <c r="DS82" s="395"/>
      <c r="DT82" s="398"/>
      <c r="DU82" s="258"/>
      <c r="DV82" s="259"/>
      <c r="DW82" s="433"/>
      <c r="DX82" s="442"/>
      <c r="DY82" s="443"/>
      <c r="DZ82" s="447"/>
      <c r="EA82" s="258"/>
      <c r="EB82" s="259"/>
      <c r="EC82" s="433"/>
      <c r="ED82" s="442"/>
      <c r="EE82" s="443"/>
      <c r="EF82" s="447"/>
      <c r="EG82" s="258"/>
      <c r="EH82" s="259"/>
      <c r="EI82" s="260"/>
      <c r="EJ82" s="544"/>
      <c r="EK82" s="443"/>
      <c r="EL82" s="447"/>
      <c r="EM82" s="549"/>
      <c r="EN82" s="550"/>
      <c r="EO82" s="554"/>
      <c r="EP82" s="458">
        <f>E82++H82+K82+N82+Q82+T82+W82+Z82+AC82+AF82+AI82+AL82+AO82+AR82+AU82+AX82+BA82+BD82+BG82+BJ82+BM82+BP82+BS82+BV82+BY82+CB82+CE82+CH82+CK82+CN82+CQ82+CT82+CW82+CZ82+DI82+DC82+DF82+DO82+DR82+DL82+DU82+DX82+EA82+ED82+EG82+EJ82+EM82</f>
        <v>47</v>
      </c>
      <c r="EQ82" s="408">
        <f>F82++I82+L82+O82+R82+U82+X82+AA82+AD82+AG82+AJ82+AM82+AP82+AS82+AV82+AY82+BB82+BE82+BH82+BK82+BN82+BQ82+BT82+BW82+BZ82+CC82+CF82+CI82+CL82+CO82+CR82+CU82+CX82+DA82+DJ82+DD82+DG82+DP82+DS82+DM82+DV82+DY82+EB82+EE82+EH82+EK82+EN82</f>
        <v>19</v>
      </c>
      <c r="ER82" s="408">
        <f>G82++J82+M82+P82+S82+V82+Y82+AB82+AE82+AH82+AK82+AN82+AQ82+AT82+AW82+AZ82+BC82+BF82+BI82+BL82+BO82+BR82+BU82+BX82+CA82+CD82+CG82+CJ82+CM82+CP82+CS82+CV82+CY82+DB82+DK82+DE82+DH82+DQ82+DT82+DN82+DW82+DZ82+EC82+EF82+EI82+EL82+EO82</f>
        <v>3834</v>
      </c>
      <c r="ES82" s="411">
        <f>ER82/EP82</f>
        <v>81.57446808510639</v>
      </c>
      <c r="ET82" s="556">
        <f>H82+N82+T82+Z82+AF82+AL82+AR82+AX82+BD82+BJ82+BP82+BV82+CB82+CH82+CN82+CT82+CZ82+DF82+DO82+DU82+EA82+EG82+EM82</f>
        <v>3</v>
      </c>
      <c r="EU82" s="414">
        <f>I82+O82+U82+AA82+AG82+AM82+AS82+AY82+BE82+BK82+BQ82+BW82+CC82+CI82+CO82+CU82+DA82+DG82+DP82+DV82+EB82+EH82+EN82</f>
        <v>2</v>
      </c>
      <c r="EV82" s="416">
        <f>E82+K82+Q82+W82+AC82+AO82+AU82+BA82+BG82+BM82+BS82+DI82+DR82+DX82+ED82+EJ82</f>
        <v>44</v>
      </c>
      <c r="EW82" s="409">
        <f>F82+L82+R82+X82+AD82+AP82+AV82+BB82+BH82+BN82+BT82+DJ82+DS82+DY82+EE82+EK82</f>
        <v>17</v>
      </c>
      <c r="EX82" s="417">
        <f>G82+M82+S82+Y82+AE82+AQ82+AW82+BC82+BI82+BO82+BU82+DK82+DT82+DZ82+EF82+EL82</f>
        <v>3591</v>
      </c>
      <c r="EY82" s="415">
        <f>BY82+AI82+CE82+CK82+CQ82+CW82+DC82+DL82</f>
        <v>0</v>
      </c>
      <c r="EZ82" s="410">
        <f>BZ82+AJ82+CF82+CL82+CR82+CX82+DD82+DM82</f>
        <v>0</v>
      </c>
      <c r="FA82" s="413">
        <f>CA82+AK82+CG82+CM82+CS82+CY82+DE82+DN82</f>
        <v>0</v>
      </c>
      <c r="FB82" s="226">
        <f>ER82/EQ82</f>
        <v>201.78947368421052</v>
      </c>
      <c r="FC82" s="226" t="e">
        <f>FA82/EZ82</f>
        <v>#DIV/0!</v>
      </c>
      <c r="FD82" s="227">
        <f>EQ82/EP82</f>
        <v>0.40425531914893614</v>
      </c>
      <c r="FE82" s="227" t="e">
        <f>EZ82/EY82</f>
        <v>#DIV/0!</v>
      </c>
    </row>
    <row r="83" spans="1:161" ht="10.5" customHeight="1">
      <c r="A83" s="119">
        <v>79</v>
      </c>
      <c r="B83" s="129"/>
      <c r="C83" s="85" t="s">
        <v>116</v>
      </c>
      <c r="D83" s="418" t="s">
        <v>311</v>
      </c>
      <c r="E83" s="263"/>
      <c r="F83" s="87"/>
      <c r="G83" s="86"/>
      <c r="H83" s="175"/>
      <c r="I83" s="172"/>
      <c r="J83" s="39"/>
      <c r="K83" s="263"/>
      <c r="L83" s="87"/>
      <c r="M83" s="86"/>
      <c r="N83" s="175"/>
      <c r="O83" s="172"/>
      <c r="P83" s="39"/>
      <c r="Q83" s="263"/>
      <c r="R83" s="87"/>
      <c r="S83" s="87"/>
      <c r="T83" s="172"/>
      <c r="U83" s="172"/>
      <c r="V83" s="47"/>
      <c r="W83" s="174"/>
      <c r="X83" s="21"/>
      <c r="Y83" s="21"/>
      <c r="Z83" s="172"/>
      <c r="AA83" s="172"/>
      <c r="AB83" s="39"/>
      <c r="AC83" s="228"/>
      <c r="AD83" s="21"/>
      <c r="AE83" s="21"/>
      <c r="AF83" s="172"/>
      <c r="AG83" s="172"/>
      <c r="AH83" s="47"/>
      <c r="AI83" s="348"/>
      <c r="AJ83" s="84"/>
      <c r="AK83" s="84"/>
      <c r="AL83" s="172"/>
      <c r="AM83" s="172"/>
      <c r="AN83" s="39"/>
      <c r="AO83" s="228"/>
      <c r="AP83" s="21"/>
      <c r="AQ83" s="21"/>
      <c r="AR83" s="172"/>
      <c r="AS83" s="172"/>
      <c r="AT83" s="47"/>
      <c r="AU83" s="174"/>
      <c r="AV83" s="21"/>
      <c r="AW83" s="21"/>
      <c r="AX83" s="172"/>
      <c r="AY83" s="172"/>
      <c r="AZ83" s="39"/>
      <c r="BA83" s="174"/>
      <c r="BB83" s="21"/>
      <c r="BC83" s="88"/>
      <c r="BD83" s="171"/>
      <c r="BE83" s="172"/>
      <c r="BF83" s="172"/>
      <c r="BG83" s="174"/>
      <c r="BH83" s="21"/>
      <c r="BI83" s="88"/>
      <c r="BJ83" s="171"/>
      <c r="BK83" s="172"/>
      <c r="BL83" s="47"/>
      <c r="BM83" s="174"/>
      <c r="BN83" s="21"/>
      <c r="BO83" s="88"/>
      <c r="BP83" s="171"/>
      <c r="BQ83" s="172"/>
      <c r="BR83" s="47"/>
      <c r="BS83" s="174"/>
      <c r="BT83" s="21"/>
      <c r="BU83" s="83"/>
      <c r="BV83" s="175"/>
      <c r="BW83" s="172"/>
      <c r="BX83" s="47"/>
      <c r="BY83" s="202"/>
      <c r="BZ83" s="203"/>
      <c r="CA83" s="204"/>
      <c r="CB83" s="170"/>
      <c r="CC83" s="100"/>
      <c r="CD83" s="48"/>
      <c r="CE83" s="206"/>
      <c r="CF83" s="207"/>
      <c r="CG83" s="208"/>
      <c r="CH83" s="170"/>
      <c r="CI83" s="100"/>
      <c r="CJ83" s="48"/>
      <c r="CK83" s="206"/>
      <c r="CL83" s="207"/>
      <c r="CM83" s="208"/>
      <c r="CN83" s="170"/>
      <c r="CO83" s="100"/>
      <c r="CP83" s="48"/>
      <c r="CQ83" s="206"/>
      <c r="CR83" s="207"/>
      <c r="CS83" s="208"/>
      <c r="CT83" s="170"/>
      <c r="CU83" s="100"/>
      <c r="CV83" s="48"/>
      <c r="CW83" s="206">
        <v>15</v>
      </c>
      <c r="CX83" s="207">
        <v>1</v>
      </c>
      <c r="CY83" s="208">
        <v>1316</v>
      </c>
      <c r="CZ83" s="170">
        <v>2</v>
      </c>
      <c r="DA83" s="100">
        <v>0</v>
      </c>
      <c r="DB83" s="48">
        <v>180</v>
      </c>
      <c r="DC83" s="206">
        <v>22</v>
      </c>
      <c r="DD83" s="207">
        <v>1</v>
      </c>
      <c r="DE83" s="208">
        <v>1400</v>
      </c>
      <c r="DF83" s="170">
        <v>2</v>
      </c>
      <c r="DG83" s="100">
        <v>0</v>
      </c>
      <c r="DH83" s="48">
        <v>91</v>
      </c>
      <c r="DI83" s="371">
        <v>6</v>
      </c>
      <c r="DJ83" s="372">
        <v>4</v>
      </c>
      <c r="DK83" s="373">
        <v>460</v>
      </c>
      <c r="DL83" s="391"/>
      <c r="DM83" s="392"/>
      <c r="DN83" s="397"/>
      <c r="DO83" s="170"/>
      <c r="DP83" s="100"/>
      <c r="DQ83" s="48"/>
      <c r="DR83" s="394"/>
      <c r="DS83" s="395"/>
      <c r="DT83" s="398"/>
      <c r="DU83" s="258"/>
      <c r="DV83" s="259"/>
      <c r="DW83" s="433"/>
      <c r="DX83" s="442"/>
      <c r="DY83" s="443"/>
      <c r="DZ83" s="447"/>
      <c r="EA83" s="258"/>
      <c r="EB83" s="259"/>
      <c r="EC83" s="433"/>
      <c r="ED83" s="442"/>
      <c r="EE83" s="443"/>
      <c r="EF83" s="447"/>
      <c r="EG83" s="258"/>
      <c r="EH83" s="259"/>
      <c r="EI83" s="260"/>
      <c r="EJ83" s="544"/>
      <c r="EK83" s="443"/>
      <c r="EL83" s="447"/>
      <c r="EM83" s="549"/>
      <c r="EN83" s="550"/>
      <c r="EO83" s="554"/>
      <c r="EP83" s="458">
        <f>E83++H83+K83+N83+Q83+T83+W83+Z83+AC83+AF83+AI83+AL83+AO83+AR83+AU83+AX83+BA83+BD83+BG83+BJ83+BM83+BP83+BS83+BV83+BY83+CB83+CE83+CH83+CK83+CN83+CQ83+CT83+CW83+CZ83+DI83+DC83+DF83+DO83+DR83+DL83+DU83+DX83+EA83+ED83+EG83+EJ83+EM83</f>
        <v>47</v>
      </c>
      <c r="EQ83" s="408">
        <f>F83++I83+L83+O83+R83+U83+X83+AA83+AD83+AG83+AJ83+AM83+AP83+AS83+AV83+AY83+BB83+BE83+BH83+BK83+BN83+BQ83+BT83+BW83+BZ83+CC83+CF83+CI83+CL83+CO83+CR83+CU83+CX83+DA83+DJ83+DD83+DG83+DP83+DS83+DM83+DV83+DY83+EB83+EE83+EH83+EK83+EN83</f>
        <v>6</v>
      </c>
      <c r="ER83" s="408">
        <f>G83++J83+M83+P83+S83+V83+Y83+AB83+AE83+AH83+AK83+AN83+AQ83+AT83+AW83+AZ83+BC83+BF83+BI83+BL83+BO83+BR83+BU83+BX83+CA83+CD83+CG83+CJ83+CM83+CP83+CS83+CV83+CY83+DB83+DK83+DE83+DH83+DQ83+DT83+DN83+DW83+DZ83+EC83+EF83+EI83+EL83+EO83</f>
        <v>3447</v>
      </c>
      <c r="ES83" s="411">
        <f>ER83/EP83</f>
        <v>73.34042553191489</v>
      </c>
      <c r="ET83" s="556">
        <f>H83+N83+T83+Z83+AF83+AL83+AR83+AX83+BD83+BJ83+BP83+BV83+CB83+CH83+CN83+CT83+CZ83+DF83+DO83+DU83+EA83+EG83+EM83</f>
        <v>4</v>
      </c>
      <c r="EU83" s="414">
        <f>I83+O83+U83+AA83+AG83+AM83+AS83+AY83+BE83+BK83+BQ83+BW83+CC83+CI83+CO83+CU83+DA83+DG83+DP83+DV83+EB83+EH83+EN83</f>
        <v>0</v>
      </c>
      <c r="EV83" s="416">
        <f>E83+K83+Q83+W83+AC83+AO83+AU83+BA83+BG83+BM83+BS83+DI83+DR83+DX83+ED83+EJ83</f>
        <v>6</v>
      </c>
      <c r="EW83" s="409">
        <f>F83+L83+R83+X83+AD83+AP83+AV83+BB83+BH83+BN83+BT83+DJ83+DS83+DY83+EE83+EK83</f>
        <v>4</v>
      </c>
      <c r="EX83" s="417">
        <f>G83+M83+S83+Y83+AE83+AQ83+AW83+BC83+BI83+BO83+BU83+DK83+DT83+DZ83+EF83+EL83</f>
        <v>460</v>
      </c>
      <c r="EY83" s="415">
        <f>BY83+AI83+CE83+CK83+CQ83+CW83+DC83+DL83</f>
        <v>37</v>
      </c>
      <c r="EZ83" s="410">
        <f>BZ83+AJ83+CF83+CL83+CR83+CX83+DD83+DM83</f>
        <v>2</v>
      </c>
      <c r="FA83" s="413">
        <f>CA83+AK83+CG83+CM83+CS83+CY83+DE83+DN83</f>
        <v>2716</v>
      </c>
      <c r="FB83" s="226">
        <f>ER83/EQ83</f>
        <v>574.5</v>
      </c>
      <c r="FC83" s="226">
        <f>FA83/EZ83</f>
        <v>1358</v>
      </c>
      <c r="FD83" s="227">
        <f>EQ83/EP83</f>
        <v>0.1276595744680851</v>
      </c>
      <c r="FE83" s="227">
        <f>EZ83/EY83</f>
        <v>0.05405405405405406</v>
      </c>
    </row>
    <row r="84" spans="1:161" ht="10.5" customHeight="1">
      <c r="A84" s="75">
        <v>80</v>
      </c>
      <c r="B84" s="129"/>
      <c r="C84" s="85" t="s">
        <v>116</v>
      </c>
      <c r="D84" s="418" t="s">
        <v>288</v>
      </c>
      <c r="E84" s="263"/>
      <c r="F84" s="87"/>
      <c r="G84" s="86"/>
      <c r="H84" s="175"/>
      <c r="I84" s="172"/>
      <c r="J84" s="39"/>
      <c r="K84" s="228"/>
      <c r="L84" s="21"/>
      <c r="M84" s="83"/>
      <c r="N84" s="175"/>
      <c r="O84" s="172"/>
      <c r="P84" s="39"/>
      <c r="Q84" s="228"/>
      <c r="R84" s="21"/>
      <c r="S84" s="21"/>
      <c r="T84" s="172"/>
      <c r="U84" s="172"/>
      <c r="V84" s="47"/>
      <c r="W84" s="174"/>
      <c r="X84" s="21"/>
      <c r="Y84" s="21"/>
      <c r="Z84" s="172"/>
      <c r="AA84" s="172"/>
      <c r="AB84" s="39"/>
      <c r="AC84" s="228"/>
      <c r="AD84" s="21"/>
      <c r="AE84" s="21"/>
      <c r="AF84" s="172"/>
      <c r="AG84" s="172"/>
      <c r="AH84" s="47"/>
      <c r="AI84" s="348"/>
      <c r="AJ84" s="84"/>
      <c r="AK84" s="84"/>
      <c r="AL84" s="172"/>
      <c r="AM84" s="172"/>
      <c r="AN84" s="39"/>
      <c r="AO84" s="228"/>
      <c r="AP84" s="21"/>
      <c r="AQ84" s="21"/>
      <c r="AR84" s="172"/>
      <c r="AS84" s="172"/>
      <c r="AT84" s="47"/>
      <c r="AU84" s="174"/>
      <c r="AV84" s="21"/>
      <c r="AW84" s="21"/>
      <c r="AX84" s="172"/>
      <c r="AY84" s="172"/>
      <c r="AZ84" s="39"/>
      <c r="BA84" s="174"/>
      <c r="BB84" s="21"/>
      <c r="BC84" s="88"/>
      <c r="BD84" s="171"/>
      <c r="BE84" s="172"/>
      <c r="BF84" s="172"/>
      <c r="BG84" s="174"/>
      <c r="BH84" s="21"/>
      <c r="BI84" s="88"/>
      <c r="BJ84" s="171"/>
      <c r="BK84" s="172"/>
      <c r="BL84" s="47"/>
      <c r="BM84" s="174"/>
      <c r="BN84" s="21"/>
      <c r="BO84" s="88"/>
      <c r="BP84" s="171"/>
      <c r="BQ84" s="172"/>
      <c r="BR84" s="47"/>
      <c r="BS84" s="99"/>
      <c r="BT84" s="21"/>
      <c r="BU84" s="83"/>
      <c r="BV84" s="175"/>
      <c r="BW84" s="172"/>
      <c r="BX84" s="47"/>
      <c r="BY84" s="202"/>
      <c r="BZ84" s="203"/>
      <c r="CA84" s="204"/>
      <c r="CB84" s="170"/>
      <c r="CC84" s="100"/>
      <c r="CD84" s="48"/>
      <c r="CE84" s="202"/>
      <c r="CF84" s="203"/>
      <c r="CG84" s="204"/>
      <c r="CH84" s="170"/>
      <c r="CI84" s="100"/>
      <c r="CJ84" s="48"/>
      <c r="CK84" s="202">
        <v>4</v>
      </c>
      <c r="CL84" s="203">
        <v>0</v>
      </c>
      <c r="CM84" s="204">
        <v>78</v>
      </c>
      <c r="CN84" s="170"/>
      <c r="CO84" s="100"/>
      <c r="CP84" s="48"/>
      <c r="CQ84" s="202">
        <v>12</v>
      </c>
      <c r="CR84" s="203">
        <v>1</v>
      </c>
      <c r="CS84" s="204">
        <v>724</v>
      </c>
      <c r="CT84" s="170">
        <v>3</v>
      </c>
      <c r="CU84" s="100">
        <v>2</v>
      </c>
      <c r="CV84" s="48">
        <v>258</v>
      </c>
      <c r="CW84" s="202">
        <v>24</v>
      </c>
      <c r="CX84" s="203">
        <v>0</v>
      </c>
      <c r="CY84" s="204">
        <v>1397</v>
      </c>
      <c r="CZ84" s="170">
        <v>3</v>
      </c>
      <c r="DA84" s="100">
        <v>0</v>
      </c>
      <c r="DB84" s="48">
        <v>147</v>
      </c>
      <c r="DC84" s="202"/>
      <c r="DD84" s="203"/>
      <c r="DE84" s="204"/>
      <c r="DF84" s="170"/>
      <c r="DG84" s="100"/>
      <c r="DH84" s="48"/>
      <c r="DI84" s="368"/>
      <c r="DJ84" s="369"/>
      <c r="DK84" s="370"/>
      <c r="DL84" s="391"/>
      <c r="DM84" s="392"/>
      <c r="DN84" s="397"/>
      <c r="DO84" s="170"/>
      <c r="DP84" s="100"/>
      <c r="DQ84" s="48"/>
      <c r="DR84" s="394"/>
      <c r="DS84" s="395"/>
      <c r="DT84" s="398"/>
      <c r="DU84" s="258"/>
      <c r="DV84" s="259"/>
      <c r="DW84" s="433"/>
      <c r="DX84" s="442"/>
      <c r="DY84" s="443"/>
      <c r="DZ84" s="447"/>
      <c r="EA84" s="258"/>
      <c r="EB84" s="259"/>
      <c r="EC84" s="433"/>
      <c r="ED84" s="442"/>
      <c r="EE84" s="443"/>
      <c r="EF84" s="447"/>
      <c r="EG84" s="258"/>
      <c r="EH84" s="259"/>
      <c r="EI84" s="260"/>
      <c r="EJ84" s="544"/>
      <c r="EK84" s="443"/>
      <c r="EL84" s="447"/>
      <c r="EM84" s="549"/>
      <c r="EN84" s="550"/>
      <c r="EO84" s="554"/>
      <c r="EP84" s="458">
        <f>E84++H84+K84+N84+Q84+T84+W84+Z84+AC84+AF84+AI84+AL84+AO84+AR84+AU84+AX84+BA84+BD84+BG84+BJ84+BM84+BP84+BS84+BV84+BY84+CB84+CE84+CH84+CK84+CN84+CQ84+CT84+CW84+CZ84+DI84+DC84+DF84+DO84+DR84+DL84+DU84+DX84+EA84+ED84+EG84+EJ84+EM84</f>
        <v>46</v>
      </c>
      <c r="EQ84" s="408">
        <f>F84++I84+L84+O84+R84+U84+X84+AA84+AD84+AG84+AJ84+AM84+AP84+AS84+AV84+AY84+BB84+BE84+BH84+BK84+BN84+BQ84+BT84+BW84+BZ84+CC84+CF84+CI84+CL84+CO84+CR84+CU84+CX84+DA84+DJ84+DD84+DG84+DP84+DS84+DM84+DV84+DY84+EB84+EE84+EH84+EK84+EN84</f>
        <v>3</v>
      </c>
      <c r="ER84" s="408">
        <f>G84++J84+M84+P84+S84+V84+Y84+AB84+AE84+AH84+AK84+AN84+AQ84+AT84+AW84+AZ84+BC84+BF84+BI84+BL84+BO84+BR84+BU84+BX84+CA84+CD84+CG84+CJ84+CM84+CP84+CS84+CV84+CY84+DB84+DK84+DE84+DH84+DQ84+DT84+DN84+DW84+DZ84+EC84+EF84+EI84+EL84+EO84</f>
        <v>2604</v>
      </c>
      <c r="ES84" s="411">
        <f>ER84/EP84</f>
        <v>56.608695652173914</v>
      </c>
      <c r="ET84" s="556">
        <f>H84+N84+T84+Z84+AF84+AL84+AR84+AX84+BD84+BJ84+BP84+BV84+CB84+CH84+CN84+CT84+CZ84+DF84+DO84+DU84+EA84+EG84+EM84</f>
        <v>6</v>
      </c>
      <c r="EU84" s="414">
        <f>I84+O84+U84+AA84+AG84+AM84+AS84+AY84+BE84+BK84+BQ84+BW84+CC84+CI84+CO84+CU84+DA84+DG84+DP84+DV84+EB84+EH84+EN84</f>
        <v>2</v>
      </c>
      <c r="EV84" s="416">
        <f>E84+K84+Q84+W84+AC84+AO84+AU84+BA84+BG84+BM84+BS84+DI84+DR84+DX84+ED84+EJ84</f>
        <v>0</v>
      </c>
      <c r="EW84" s="409">
        <f>F84+L84+R84+X84+AD84+AP84+AV84+BB84+BH84+BN84+BT84+DJ84+DS84+DY84+EE84+EK84</f>
        <v>0</v>
      </c>
      <c r="EX84" s="417">
        <f>G84+M84+S84+Y84+AE84+AQ84+AW84+BC84+BI84+BO84+BU84+DK84+DT84+DZ84+EF84+EL84</f>
        <v>0</v>
      </c>
      <c r="EY84" s="415">
        <f>BY84+AI84+CE84+CK84+CQ84+CW84+DC84+DL84</f>
        <v>40</v>
      </c>
      <c r="EZ84" s="410">
        <f>BZ84+AJ84+CF84+CL84+CR84+CX84+DD84+DM84</f>
        <v>1</v>
      </c>
      <c r="FA84" s="413">
        <f>CA84+AK84+CG84+CM84+CS84+CY84+DE84+DN84</f>
        <v>2199</v>
      </c>
      <c r="FB84" s="226">
        <f>ER84/EQ84</f>
        <v>868</v>
      </c>
      <c r="FC84" s="226">
        <f>FA84/EZ84</f>
        <v>2199</v>
      </c>
      <c r="FD84" s="227">
        <f>EQ84/EP84</f>
        <v>0.06521739130434782</v>
      </c>
      <c r="FE84" s="227">
        <f>EZ84/EY84</f>
        <v>0.025</v>
      </c>
    </row>
    <row r="85" spans="1:161" ht="10.5" customHeight="1">
      <c r="A85" s="119">
        <v>81</v>
      </c>
      <c r="B85" s="129"/>
      <c r="C85" s="85" t="s">
        <v>116</v>
      </c>
      <c r="D85" s="68" t="s">
        <v>299</v>
      </c>
      <c r="E85" s="228"/>
      <c r="F85" s="21"/>
      <c r="G85" s="83"/>
      <c r="H85" s="175"/>
      <c r="I85" s="172"/>
      <c r="J85" s="39"/>
      <c r="K85" s="228"/>
      <c r="L85" s="21"/>
      <c r="M85" s="83"/>
      <c r="N85" s="175"/>
      <c r="O85" s="172"/>
      <c r="P85" s="39"/>
      <c r="Q85" s="228"/>
      <c r="R85" s="21"/>
      <c r="S85" s="21"/>
      <c r="T85" s="172"/>
      <c r="U85" s="172"/>
      <c r="V85" s="47"/>
      <c r="W85" s="174"/>
      <c r="X85" s="21"/>
      <c r="Y85" s="21"/>
      <c r="Z85" s="172"/>
      <c r="AA85" s="172"/>
      <c r="AB85" s="39"/>
      <c r="AC85" s="228"/>
      <c r="AD85" s="21"/>
      <c r="AE85" s="21"/>
      <c r="AF85" s="172"/>
      <c r="AG85" s="172"/>
      <c r="AH85" s="47"/>
      <c r="AI85" s="229"/>
      <c r="AJ85" s="84"/>
      <c r="AK85" s="84"/>
      <c r="AL85" s="172"/>
      <c r="AM85" s="172"/>
      <c r="AN85" s="39"/>
      <c r="AO85" s="228"/>
      <c r="AP85" s="21"/>
      <c r="AQ85" s="21"/>
      <c r="AR85" s="172"/>
      <c r="AS85" s="172"/>
      <c r="AT85" s="47"/>
      <c r="AU85" s="174"/>
      <c r="AV85" s="21"/>
      <c r="AW85" s="21"/>
      <c r="AX85" s="172"/>
      <c r="AY85" s="172"/>
      <c r="AZ85" s="39"/>
      <c r="BA85" s="174"/>
      <c r="BB85" s="21"/>
      <c r="BC85" s="88"/>
      <c r="BD85" s="171"/>
      <c r="BE85" s="172"/>
      <c r="BF85" s="172"/>
      <c r="BG85" s="174"/>
      <c r="BH85" s="21"/>
      <c r="BI85" s="88"/>
      <c r="BJ85" s="171"/>
      <c r="BK85" s="172"/>
      <c r="BL85" s="47"/>
      <c r="BM85" s="174"/>
      <c r="BN85" s="21"/>
      <c r="BO85" s="88"/>
      <c r="BP85" s="171"/>
      <c r="BQ85" s="172"/>
      <c r="BR85" s="47"/>
      <c r="BS85" s="174"/>
      <c r="BT85" s="21"/>
      <c r="BU85" s="83"/>
      <c r="BV85" s="175"/>
      <c r="BW85" s="172"/>
      <c r="BX85" s="47"/>
      <c r="BY85" s="202"/>
      <c r="BZ85" s="203"/>
      <c r="CA85" s="204"/>
      <c r="CB85" s="170"/>
      <c r="CC85" s="100"/>
      <c r="CD85" s="48"/>
      <c r="CE85" s="202"/>
      <c r="CF85" s="203"/>
      <c r="CG85" s="205"/>
      <c r="CH85" s="170"/>
      <c r="CI85" s="100"/>
      <c r="CJ85" s="48"/>
      <c r="CK85" s="202"/>
      <c r="CL85" s="203"/>
      <c r="CM85" s="205"/>
      <c r="CN85" s="170"/>
      <c r="CO85" s="100"/>
      <c r="CP85" s="48"/>
      <c r="CQ85" s="202">
        <v>14</v>
      </c>
      <c r="CR85" s="203">
        <v>6</v>
      </c>
      <c r="CS85" s="205">
        <v>1212</v>
      </c>
      <c r="CT85" s="170"/>
      <c r="CU85" s="100"/>
      <c r="CV85" s="48"/>
      <c r="CW85" s="202">
        <v>23</v>
      </c>
      <c r="CX85" s="203">
        <v>4</v>
      </c>
      <c r="CY85" s="205">
        <v>1682</v>
      </c>
      <c r="CZ85" s="170">
        <v>3</v>
      </c>
      <c r="DA85" s="100">
        <v>0</v>
      </c>
      <c r="DB85" s="48">
        <v>230</v>
      </c>
      <c r="DC85" s="202">
        <v>5</v>
      </c>
      <c r="DD85" s="203">
        <v>0</v>
      </c>
      <c r="DE85" s="205">
        <v>391</v>
      </c>
      <c r="DF85" s="170">
        <v>1</v>
      </c>
      <c r="DG85" s="100">
        <v>0</v>
      </c>
      <c r="DH85" s="48">
        <v>29</v>
      </c>
      <c r="DI85" s="368"/>
      <c r="DJ85" s="369"/>
      <c r="DK85" s="377"/>
      <c r="DL85" s="391"/>
      <c r="DM85" s="392"/>
      <c r="DN85" s="397"/>
      <c r="DO85" s="170"/>
      <c r="DP85" s="100"/>
      <c r="DQ85" s="48"/>
      <c r="DR85" s="394"/>
      <c r="DS85" s="395"/>
      <c r="DT85" s="398"/>
      <c r="DU85" s="258"/>
      <c r="DV85" s="259"/>
      <c r="DW85" s="433"/>
      <c r="DX85" s="442"/>
      <c r="DY85" s="443"/>
      <c r="DZ85" s="447"/>
      <c r="EA85" s="258"/>
      <c r="EB85" s="259"/>
      <c r="EC85" s="433"/>
      <c r="ED85" s="442"/>
      <c r="EE85" s="443"/>
      <c r="EF85" s="447"/>
      <c r="EG85" s="258"/>
      <c r="EH85" s="259"/>
      <c r="EI85" s="260"/>
      <c r="EJ85" s="544"/>
      <c r="EK85" s="443"/>
      <c r="EL85" s="447"/>
      <c r="EM85" s="549"/>
      <c r="EN85" s="550"/>
      <c r="EO85" s="554"/>
      <c r="EP85" s="458">
        <f>E85++H85+K85+N85+Q85+T85+W85+Z85+AC85+AF85+AI85+AL85+AO85+AR85+AU85+AX85+BA85+BD85+BG85+BJ85+BM85+BP85+BS85+BV85+BY85+CB85+CE85+CH85+CK85+CN85+CQ85+CT85+CW85+CZ85+DI85+DC85+DF85+DO85+DR85+DL85+DU85+DX85+EA85+ED85+EG85+EJ85+EM85</f>
        <v>46</v>
      </c>
      <c r="EQ85" s="408">
        <f>F85++I85+L85+O85+R85+U85+X85+AA85+AD85+AG85+AJ85+AM85+AP85+AS85+AV85+AY85+BB85+BE85+BH85+BK85+BN85+BQ85+BT85+BW85+BZ85+CC85+CF85+CI85+CL85+CO85+CR85+CU85+CX85+DA85+DJ85+DD85+DG85+DP85+DS85+DM85+DV85+DY85+EB85+EE85+EH85+EK85+EN85</f>
        <v>10</v>
      </c>
      <c r="ER85" s="408">
        <f>G85++J85+M85+P85+S85+V85+Y85+AB85+AE85+AH85+AK85+AN85+AQ85+AT85+AW85+AZ85+BC85+BF85+BI85+BL85+BO85+BR85+BU85+BX85+CA85+CD85+CG85+CJ85+CM85+CP85+CS85+CV85+CY85+DB85+DK85+DE85+DH85+DQ85+DT85+DN85+DW85+DZ85+EC85+EF85+EI85+EL85+EO85</f>
        <v>3544</v>
      </c>
      <c r="ES85" s="411">
        <f>ER85/EP85</f>
        <v>77.04347826086956</v>
      </c>
      <c r="ET85" s="556">
        <f>H85+N85+T85+Z85+AF85+AL85+AR85+AX85+BD85+BJ85+BP85+BV85+CB85+CH85+CN85+CT85+CZ85+DF85+DO85+DU85+EA85+EG85+EM85</f>
        <v>4</v>
      </c>
      <c r="EU85" s="414">
        <f>I85+O85+U85+AA85+AG85+AM85+AS85+AY85+BE85+BK85+BQ85+BW85+CC85+CI85+CO85+CU85+DA85+DG85+DP85+DV85+EB85+EH85+EN85</f>
        <v>0</v>
      </c>
      <c r="EV85" s="416">
        <f>E85+K85+Q85+W85+AC85+AO85+AU85+BA85+BG85+BM85+BS85+DI85+DR85+DX85+ED85+EJ85</f>
        <v>0</v>
      </c>
      <c r="EW85" s="409">
        <f>F85+L85+R85+X85+AD85+AP85+AV85+BB85+BH85+BN85+BT85+DJ85+DS85+DY85+EE85+EK85</f>
        <v>0</v>
      </c>
      <c r="EX85" s="417">
        <f>G85+M85+S85+Y85+AE85+AQ85+AW85+BC85+BI85+BO85+BU85+DK85+DT85+DZ85+EF85+EL85</f>
        <v>0</v>
      </c>
      <c r="EY85" s="415">
        <f>BY85+AI85+CE85+CK85+CQ85+CW85+DC85+DL85</f>
        <v>42</v>
      </c>
      <c r="EZ85" s="410">
        <f>BZ85+AJ85+CF85+CL85+CR85+CX85+DD85+DM85</f>
        <v>10</v>
      </c>
      <c r="FA85" s="413">
        <f>CA85+AK85+CG85+CM85+CS85+CY85+DE85+DN85</f>
        <v>3285</v>
      </c>
      <c r="FB85" s="226">
        <f>ER85/EQ85</f>
        <v>354.4</v>
      </c>
      <c r="FC85" s="226">
        <f>FA85/EZ85</f>
        <v>328.5</v>
      </c>
      <c r="FD85" s="227">
        <f>EQ85/EP85</f>
        <v>0.21739130434782608</v>
      </c>
      <c r="FE85" s="227">
        <f>EZ85/EY85</f>
        <v>0.23809523809523808</v>
      </c>
    </row>
    <row r="86" spans="1:161" ht="10.5" customHeight="1">
      <c r="A86" s="75">
        <v>82</v>
      </c>
      <c r="B86" s="129"/>
      <c r="C86" s="85" t="s">
        <v>118</v>
      </c>
      <c r="D86" s="68" t="s">
        <v>205</v>
      </c>
      <c r="E86" s="263"/>
      <c r="F86" s="87"/>
      <c r="G86" s="86"/>
      <c r="H86" s="175"/>
      <c r="I86" s="172"/>
      <c r="J86" s="39"/>
      <c r="K86" s="263"/>
      <c r="L86" s="87"/>
      <c r="M86" s="86"/>
      <c r="N86" s="175"/>
      <c r="O86" s="172"/>
      <c r="P86" s="39"/>
      <c r="Q86" s="263"/>
      <c r="R86" s="87"/>
      <c r="S86" s="87"/>
      <c r="T86" s="172"/>
      <c r="U86" s="172"/>
      <c r="V86" s="47"/>
      <c r="W86" s="174"/>
      <c r="X86" s="21"/>
      <c r="Y86" s="21"/>
      <c r="Z86" s="172"/>
      <c r="AA86" s="172"/>
      <c r="AB86" s="39"/>
      <c r="AC86" s="228"/>
      <c r="AD86" s="21"/>
      <c r="AE86" s="21"/>
      <c r="AF86" s="172"/>
      <c r="AG86" s="172"/>
      <c r="AH86" s="47"/>
      <c r="AI86" s="348"/>
      <c r="AJ86" s="84"/>
      <c r="AK86" s="84"/>
      <c r="AL86" s="172"/>
      <c r="AM86" s="172"/>
      <c r="AN86" s="39"/>
      <c r="AO86" s="228"/>
      <c r="AP86" s="21"/>
      <c r="AQ86" s="21"/>
      <c r="AR86" s="172"/>
      <c r="AS86" s="172"/>
      <c r="AT86" s="47"/>
      <c r="AU86" s="174"/>
      <c r="AV86" s="21"/>
      <c r="AW86" s="21"/>
      <c r="AX86" s="172"/>
      <c r="AY86" s="172"/>
      <c r="AZ86" s="39"/>
      <c r="BA86" s="174"/>
      <c r="BB86" s="21"/>
      <c r="BC86" s="88"/>
      <c r="BD86" s="171"/>
      <c r="BE86" s="172"/>
      <c r="BF86" s="172"/>
      <c r="BG86" s="174"/>
      <c r="BH86" s="21"/>
      <c r="BI86" s="88"/>
      <c r="BJ86" s="171"/>
      <c r="BK86" s="172"/>
      <c r="BL86" s="47"/>
      <c r="BM86" s="233"/>
      <c r="BN86" s="234"/>
      <c r="BO86" s="235"/>
      <c r="BP86" s="239"/>
      <c r="BQ86" s="240"/>
      <c r="BR86" s="241"/>
      <c r="BS86" s="264">
        <f>'2011-2012'!BS52</f>
        <v>27</v>
      </c>
      <c r="BT86" s="250">
        <f>'2011-2012'!BT52</f>
        <v>7</v>
      </c>
      <c r="BU86" s="251">
        <f>'2011-2012'!BU52</f>
        <v>1270</v>
      </c>
      <c r="BV86" s="252">
        <f>'2011-2012'!H52</f>
        <v>2</v>
      </c>
      <c r="BW86" s="253">
        <f>'2011-2012'!I52</f>
        <v>0</v>
      </c>
      <c r="BX86" s="254">
        <f>'2011-2012'!J52</f>
        <v>180</v>
      </c>
      <c r="BY86" s="255">
        <f>'2012 - 2013'!BU42</f>
        <v>14</v>
      </c>
      <c r="BZ86" s="256">
        <f>'2012 - 2013'!BV42</f>
        <v>0</v>
      </c>
      <c r="CA86" s="257">
        <f>'2012 - 2013'!BW42</f>
        <v>375</v>
      </c>
      <c r="CB86" s="258">
        <f>'2012 - 2013'!J42</f>
        <v>2</v>
      </c>
      <c r="CC86" s="259">
        <f>'2012 - 2013'!K42</f>
        <v>0</v>
      </c>
      <c r="CD86" s="260">
        <f>'2012 - 2013'!L42</f>
        <v>175</v>
      </c>
      <c r="CE86" s="255"/>
      <c r="CF86" s="256"/>
      <c r="CG86" s="257"/>
      <c r="CH86" s="258"/>
      <c r="CI86" s="259"/>
      <c r="CJ86" s="260"/>
      <c r="CK86" s="255"/>
      <c r="CL86" s="256"/>
      <c r="CM86" s="257"/>
      <c r="CN86" s="258"/>
      <c r="CO86" s="259"/>
      <c r="CP86" s="260"/>
      <c r="CQ86" s="391"/>
      <c r="CR86" s="392"/>
      <c r="CS86" s="397"/>
      <c r="CT86" s="258"/>
      <c r="CU86" s="259"/>
      <c r="CV86" s="260"/>
      <c r="CW86" s="391"/>
      <c r="CX86" s="392"/>
      <c r="CY86" s="397"/>
      <c r="CZ86" s="258"/>
      <c r="DA86" s="259"/>
      <c r="DB86" s="260"/>
      <c r="DC86" s="391"/>
      <c r="DD86" s="392"/>
      <c r="DE86" s="397"/>
      <c r="DF86" s="258"/>
      <c r="DG86" s="259"/>
      <c r="DH86" s="260"/>
      <c r="DI86" s="394"/>
      <c r="DJ86" s="395"/>
      <c r="DK86" s="398"/>
      <c r="DL86" s="391"/>
      <c r="DM86" s="392"/>
      <c r="DN86" s="397"/>
      <c r="DO86" s="258"/>
      <c r="DP86" s="259"/>
      <c r="DQ86" s="260"/>
      <c r="DR86" s="394"/>
      <c r="DS86" s="395"/>
      <c r="DT86" s="398"/>
      <c r="DU86" s="258"/>
      <c r="DV86" s="259"/>
      <c r="DW86" s="433"/>
      <c r="DX86" s="442"/>
      <c r="DY86" s="443"/>
      <c r="DZ86" s="447"/>
      <c r="EA86" s="258"/>
      <c r="EB86" s="259"/>
      <c r="EC86" s="433"/>
      <c r="ED86" s="442"/>
      <c r="EE86" s="443"/>
      <c r="EF86" s="447"/>
      <c r="EG86" s="258"/>
      <c r="EH86" s="259"/>
      <c r="EI86" s="260"/>
      <c r="EJ86" s="544"/>
      <c r="EK86" s="443"/>
      <c r="EL86" s="447"/>
      <c r="EM86" s="549"/>
      <c r="EN86" s="550"/>
      <c r="EO86" s="554"/>
      <c r="EP86" s="458">
        <f>E86++H86+K86+N86+Q86+T86+W86+Z86+AC86+AF86+AI86+AL86+AO86+AR86+AU86+AX86+BA86+BD86+BG86+BJ86+BM86+BP86+BS86+BV86+BY86+CB86+CE86+CH86+CK86+CN86+CQ86+CT86+CW86+CZ86+DI86+DC86+DF86+DO86+DR86+DL86+DU86+DX86+EA86+ED86+EG86+EJ86+EM86</f>
        <v>45</v>
      </c>
      <c r="EQ86" s="408">
        <f>F86++I86+L86+O86+R86+U86+X86+AA86+AD86+AG86+AJ86+AM86+AP86+AS86+AV86+AY86+BB86+BE86+BH86+BK86+BN86+BQ86+BT86+BW86+BZ86+CC86+CF86+CI86+CL86+CO86+CR86+CU86+CX86+DA86+DJ86+DD86+DG86+DP86+DS86+DM86+DV86+DY86+EB86+EE86+EH86+EK86+EN86</f>
        <v>7</v>
      </c>
      <c r="ER86" s="408">
        <f>G86++J86+M86+P86+S86+V86+Y86+AB86+AE86+AH86+AK86+AN86+AQ86+AT86+AW86+AZ86+BC86+BF86+BI86+BL86+BO86+BR86+BU86+BX86+CA86+CD86+CG86+CJ86+CM86+CP86+CS86+CV86+CY86+DB86+DK86+DE86+DH86+DQ86+DT86+DN86+DW86+DZ86+EC86+EF86+EI86+EL86+EO86</f>
        <v>2000</v>
      </c>
      <c r="ES86" s="411">
        <f>ER86/EP86</f>
        <v>44.44444444444444</v>
      </c>
      <c r="ET86" s="556">
        <f>H86+N86+T86+Z86+AF86+AL86+AR86+AX86+BD86+BJ86+BP86+BV86+CB86+CH86+CN86+CT86+CZ86+DF86+DO86+DU86+EA86+EG86+EM86</f>
        <v>4</v>
      </c>
      <c r="EU86" s="414">
        <f>I86+O86+U86+AA86+AG86+AM86+AS86+AY86+BE86+BK86+BQ86+BW86+CC86+CI86+CO86+CU86+DA86+DG86+DP86+DV86+EB86+EH86+EN86</f>
        <v>0</v>
      </c>
      <c r="EV86" s="416">
        <f>E86+K86+Q86+W86+AC86+AO86+AU86+BA86+BG86+BM86+BS86+DI86+DR86+DX86+ED86+EJ86</f>
        <v>27</v>
      </c>
      <c r="EW86" s="409">
        <f>F86+L86+R86+X86+AD86+AP86+AV86+BB86+BH86+BN86+BT86+DJ86+DS86+DY86+EE86+EK86</f>
        <v>7</v>
      </c>
      <c r="EX86" s="417">
        <f>G86+M86+S86+Y86+AE86+AQ86+AW86+BC86+BI86+BO86+BU86+DK86+DT86+DZ86+EF86+EL86</f>
        <v>1270</v>
      </c>
      <c r="EY86" s="415">
        <f>BY86+AI86+CE86+CK86+CQ86+CW86+DC86+DL86</f>
        <v>14</v>
      </c>
      <c r="EZ86" s="410">
        <f>BZ86+AJ86+CF86+CL86+CR86+CX86+DD86+DM86</f>
        <v>0</v>
      </c>
      <c r="FA86" s="413">
        <f>CA86+AK86+CG86+CM86+CS86+CY86+DE86+DN86</f>
        <v>375</v>
      </c>
      <c r="FB86" s="226">
        <f>ER86/EQ86</f>
        <v>285.7142857142857</v>
      </c>
      <c r="FC86" s="226" t="e">
        <f>FA86/EZ86</f>
        <v>#DIV/0!</v>
      </c>
      <c r="FD86" s="227">
        <f>EQ86/EP86</f>
        <v>0.15555555555555556</v>
      </c>
      <c r="FE86" s="227">
        <f>EZ86/EY86</f>
        <v>0</v>
      </c>
    </row>
    <row r="87" spans="1:161" ht="10.5" customHeight="1">
      <c r="A87" s="119">
        <v>83</v>
      </c>
      <c r="B87" s="129"/>
      <c r="C87" s="85" t="s">
        <v>117</v>
      </c>
      <c r="D87" s="68" t="s">
        <v>77</v>
      </c>
      <c r="E87" s="263"/>
      <c r="F87" s="87"/>
      <c r="G87" s="86"/>
      <c r="H87" s="175"/>
      <c r="I87" s="172"/>
      <c r="J87" s="39"/>
      <c r="K87" s="263"/>
      <c r="L87" s="87"/>
      <c r="M87" s="86"/>
      <c r="N87" s="175"/>
      <c r="O87" s="172"/>
      <c r="P87" s="39"/>
      <c r="Q87" s="263"/>
      <c r="R87" s="87"/>
      <c r="S87" s="87"/>
      <c r="T87" s="172"/>
      <c r="U87" s="172"/>
      <c r="V87" s="47"/>
      <c r="W87" s="174"/>
      <c r="X87" s="21"/>
      <c r="Y87" s="21"/>
      <c r="Z87" s="172"/>
      <c r="AA87" s="172"/>
      <c r="AB87" s="39"/>
      <c r="AC87" s="228">
        <v>20</v>
      </c>
      <c r="AD87" s="21"/>
      <c r="AE87" s="21">
        <v>1533</v>
      </c>
      <c r="AF87" s="172">
        <v>3</v>
      </c>
      <c r="AG87" s="172"/>
      <c r="AH87" s="47">
        <v>270</v>
      </c>
      <c r="AI87" s="348">
        <v>16</v>
      </c>
      <c r="AJ87" s="84">
        <v>1</v>
      </c>
      <c r="AK87" s="84">
        <v>1283</v>
      </c>
      <c r="AL87" s="172">
        <v>2</v>
      </c>
      <c r="AM87" s="172"/>
      <c r="AN87" s="39">
        <v>180</v>
      </c>
      <c r="AO87" s="228">
        <v>3</v>
      </c>
      <c r="AP87" s="21"/>
      <c r="AQ87" s="21">
        <v>225</v>
      </c>
      <c r="AR87" s="172">
        <v>1</v>
      </c>
      <c r="AS87" s="172"/>
      <c r="AT87" s="47">
        <v>90</v>
      </c>
      <c r="AU87" s="174"/>
      <c r="AV87" s="21"/>
      <c r="AW87" s="21"/>
      <c r="AX87" s="172"/>
      <c r="AY87" s="172"/>
      <c r="AZ87" s="39"/>
      <c r="BA87" s="174"/>
      <c r="BB87" s="21"/>
      <c r="BC87" s="88"/>
      <c r="BD87" s="171"/>
      <c r="BE87" s="172"/>
      <c r="BF87" s="172"/>
      <c r="BG87" s="174"/>
      <c r="BH87" s="21"/>
      <c r="BI87" s="88"/>
      <c r="BJ87" s="171"/>
      <c r="BK87" s="172"/>
      <c r="BL87" s="47"/>
      <c r="BM87" s="174"/>
      <c r="BN87" s="21"/>
      <c r="BO87" s="88"/>
      <c r="BP87" s="171"/>
      <c r="BQ87" s="172"/>
      <c r="BR87" s="47"/>
      <c r="BS87" s="99"/>
      <c r="BT87" s="21"/>
      <c r="BU87" s="83"/>
      <c r="BV87" s="175"/>
      <c r="BW87" s="172"/>
      <c r="BX87" s="47"/>
      <c r="BY87" s="202"/>
      <c r="BZ87" s="203"/>
      <c r="CA87" s="204"/>
      <c r="CB87" s="170"/>
      <c r="CC87" s="100"/>
      <c r="CD87" s="48"/>
      <c r="CE87" s="202"/>
      <c r="CF87" s="203"/>
      <c r="CG87" s="204"/>
      <c r="CH87" s="170"/>
      <c r="CI87" s="100"/>
      <c r="CJ87" s="48"/>
      <c r="CK87" s="202"/>
      <c r="CL87" s="203"/>
      <c r="CM87" s="204"/>
      <c r="CN87" s="170"/>
      <c r="CO87" s="100"/>
      <c r="CP87" s="48"/>
      <c r="CQ87" s="202"/>
      <c r="CR87" s="203"/>
      <c r="CS87" s="204"/>
      <c r="CT87" s="170"/>
      <c r="CU87" s="100"/>
      <c r="CV87" s="48"/>
      <c r="CW87" s="202"/>
      <c r="CX87" s="203"/>
      <c r="CY87" s="204"/>
      <c r="CZ87" s="170"/>
      <c r="DA87" s="100"/>
      <c r="DB87" s="48"/>
      <c r="DC87" s="202"/>
      <c r="DD87" s="203"/>
      <c r="DE87" s="204"/>
      <c r="DF87" s="170"/>
      <c r="DG87" s="100"/>
      <c r="DH87" s="48"/>
      <c r="DI87" s="368"/>
      <c r="DJ87" s="369"/>
      <c r="DK87" s="370"/>
      <c r="DL87" s="391"/>
      <c r="DM87" s="392"/>
      <c r="DN87" s="397"/>
      <c r="DO87" s="170"/>
      <c r="DP87" s="100"/>
      <c r="DQ87" s="48"/>
      <c r="DR87" s="394"/>
      <c r="DS87" s="395"/>
      <c r="DT87" s="398"/>
      <c r="DU87" s="258"/>
      <c r="DV87" s="259"/>
      <c r="DW87" s="433"/>
      <c r="DX87" s="442"/>
      <c r="DY87" s="443"/>
      <c r="DZ87" s="447"/>
      <c r="EA87" s="258"/>
      <c r="EB87" s="259"/>
      <c r="EC87" s="433"/>
      <c r="ED87" s="442"/>
      <c r="EE87" s="443"/>
      <c r="EF87" s="447"/>
      <c r="EG87" s="258"/>
      <c r="EH87" s="259"/>
      <c r="EI87" s="260"/>
      <c r="EJ87" s="544"/>
      <c r="EK87" s="443"/>
      <c r="EL87" s="447"/>
      <c r="EM87" s="549"/>
      <c r="EN87" s="550"/>
      <c r="EO87" s="554"/>
      <c r="EP87" s="458">
        <f>E87++H87+K87+N87+Q87+T87+W87+Z87+AC87+AF87+AI87+AL87+AO87+AR87+AU87+AX87+BA87+BD87+BG87+BJ87+BM87+BP87+BS87+BV87+BY87+CB87+CE87+CH87+CK87+CN87+CQ87+CT87+CW87+CZ87+DI87+DC87+DF87+DO87+DR87+DL87+DU87+DX87+EA87+ED87+EG87+EJ87+EM87</f>
        <v>45</v>
      </c>
      <c r="EQ87" s="408">
        <f>F87++I87+L87+O87+R87+U87+X87+AA87+AD87+AG87+AJ87+AM87+AP87+AS87+AV87+AY87+BB87+BE87+BH87+BK87+BN87+BQ87+BT87+BW87+BZ87+CC87+CF87+CI87+CL87+CO87+CR87+CU87+CX87+DA87+DJ87+DD87+DG87+DP87+DS87+DM87+DV87+DY87+EB87+EE87+EH87+EK87+EN87</f>
        <v>1</v>
      </c>
      <c r="ER87" s="408">
        <f>G87++J87+M87+P87+S87+V87+Y87+AB87+AE87+AH87+AK87+AN87+AQ87+AT87+AW87+AZ87+BC87+BF87+BI87+BL87+BO87+BR87+BU87+BX87+CA87+CD87+CG87+CJ87+CM87+CP87+CS87+CV87+CY87+DB87+DK87+DE87+DH87+DQ87+DT87+DN87+DW87+DZ87+EC87+EF87+EI87+EL87+EO87</f>
        <v>3581</v>
      </c>
      <c r="ES87" s="411">
        <f>ER87/EP87</f>
        <v>79.57777777777778</v>
      </c>
      <c r="ET87" s="556">
        <f>H87+N87+T87+Z87+AF87+AL87+AR87+AX87+BD87+BJ87+BP87+BV87+CB87+CH87+CN87+CT87+CZ87+DF87+DO87+DU87+EA87+EG87+EM87</f>
        <v>6</v>
      </c>
      <c r="EU87" s="414">
        <f>I87+O87+U87+AA87+AG87+AM87+AS87+AY87+BE87+BK87+BQ87+BW87+CC87+CI87+CO87+CU87+DA87+DG87+DP87+DV87+EB87+EH87+EN87</f>
        <v>0</v>
      </c>
      <c r="EV87" s="416">
        <f>E87+K87+Q87+W87+AC87+AO87+AU87+BA87+BG87+BM87+BS87+DI87+DR87+DX87+ED87+EJ87</f>
        <v>23</v>
      </c>
      <c r="EW87" s="409">
        <f>F87+L87+R87+X87+AD87+AP87+AV87+BB87+BH87+BN87+BT87+DJ87+DS87+DY87+EE87+EK87</f>
        <v>0</v>
      </c>
      <c r="EX87" s="417">
        <f>G87+M87+S87+Y87+AE87+AQ87+AW87+BC87+BI87+BO87+BU87+DK87+DT87+DZ87+EF87+EL87</f>
        <v>1758</v>
      </c>
      <c r="EY87" s="415">
        <f>BY87+AI87+CE87+CK87+CQ87+CW87+DC87+DL87</f>
        <v>16</v>
      </c>
      <c r="EZ87" s="410">
        <f>BZ87+AJ87+CF87+CL87+CR87+CX87+DD87+DM87</f>
        <v>1</v>
      </c>
      <c r="FA87" s="413">
        <f>CA87+AK87+CG87+CM87+CS87+CY87+DE87+DN87</f>
        <v>1283</v>
      </c>
      <c r="FB87" s="226">
        <f>ER87/EQ87</f>
        <v>3581</v>
      </c>
      <c r="FC87" s="226">
        <f>FA87/EZ87</f>
        <v>1283</v>
      </c>
      <c r="FD87" s="227">
        <f>EQ87/EP87</f>
        <v>0.022222222222222223</v>
      </c>
      <c r="FE87" s="227">
        <f>EZ87/EY87</f>
        <v>0.0625</v>
      </c>
    </row>
    <row r="88" spans="1:161" ht="10.5" customHeight="1">
      <c r="A88" s="75">
        <v>84</v>
      </c>
      <c r="B88" s="130"/>
      <c r="C88" s="85" t="s">
        <v>117</v>
      </c>
      <c r="D88" s="68" t="s">
        <v>187</v>
      </c>
      <c r="E88" s="263"/>
      <c r="F88" s="87"/>
      <c r="G88" s="86"/>
      <c r="H88" s="175"/>
      <c r="I88" s="172"/>
      <c r="J88" s="39"/>
      <c r="K88" s="263"/>
      <c r="L88" s="87"/>
      <c r="M88" s="86"/>
      <c r="N88" s="175"/>
      <c r="O88" s="172"/>
      <c r="P88" s="39"/>
      <c r="Q88" s="263"/>
      <c r="R88" s="87"/>
      <c r="S88" s="87"/>
      <c r="T88" s="172"/>
      <c r="U88" s="172"/>
      <c r="V88" s="47"/>
      <c r="W88" s="174"/>
      <c r="X88" s="21"/>
      <c r="Y88" s="21"/>
      <c r="Z88" s="172"/>
      <c r="AA88" s="172"/>
      <c r="AB88" s="39"/>
      <c r="AC88" s="228"/>
      <c r="AD88" s="21"/>
      <c r="AE88" s="21"/>
      <c r="AF88" s="172"/>
      <c r="AG88" s="172"/>
      <c r="AH88" s="47"/>
      <c r="AI88" s="348"/>
      <c r="AJ88" s="84"/>
      <c r="AK88" s="84"/>
      <c r="AL88" s="172"/>
      <c r="AM88" s="172"/>
      <c r="AN88" s="39"/>
      <c r="AO88" s="228"/>
      <c r="AP88" s="21"/>
      <c r="AQ88" s="21"/>
      <c r="AR88" s="172"/>
      <c r="AS88" s="172"/>
      <c r="AT88" s="47"/>
      <c r="AU88" s="174"/>
      <c r="AV88" s="21"/>
      <c r="AW88" s="21"/>
      <c r="AX88" s="172"/>
      <c r="AY88" s="172"/>
      <c r="AZ88" s="39"/>
      <c r="BA88" s="174"/>
      <c r="BB88" s="21"/>
      <c r="BC88" s="88"/>
      <c r="BD88" s="171"/>
      <c r="BE88" s="172"/>
      <c r="BF88" s="172"/>
      <c r="BG88" s="174"/>
      <c r="BH88" s="21"/>
      <c r="BI88" s="88"/>
      <c r="BJ88" s="171"/>
      <c r="BK88" s="172"/>
      <c r="BL88" s="47"/>
      <c r="BM88" s="233">
        <v>24</v>
      </c>
      <c r="BN88" s="234">
        <v>1</v>
      </c>
      <c r="BO88" s="235">
        <v>1723</v>
      </c>
      <c r="BP88" s="267">
        <v>1</v>
      </c>
      <c r="BQ88" s="247"/>
      <c r="BR88" s="248">
        <v>90</v>
      </c>
      <c r="BS88" s="264">
        <f>'2011-2012'!BS24</f>
        <v>19</v>
      </c>
      <c r="BT88" s="265">
        <f>'2011-2012'!BT24</f>
        <v>1</v>
      </c>
      <c r="BU88" s="266">
        <f>'2011-2012'!BU24</f>
        <v>1551</v>
      </c>
      <c r="BV88" s="258">
        <f>'2011-2012'!H24</f>
        <v>0</v>
      </c>
      <c r="BW88" s="259">
        <f>'2011-2012'!I24</f>
        <v>0</v>
      </c>
      <c r="BX88" s="260">
        <f>'2011-2012'!J24</f>
        <v>0</v>
      </c>
      <c r="BY88" s="255"/>
      <c r="BZ88" s="256"/>
      <c r="CA88" s="257"/>
      <c r="CB88" s="258"/>
      <c r="CC88" s="259"/>
      <c r="CD88" s="260"/>
      <c r="CE88" s="255"/>
      <c r="CF88" s="256"/>
      <c r="CG88" s="257"/>
      <c r="CH88" s="258"/>
      <c r="CI88" s="259"/>
      <c r="CJ88" s="260"/>
      <c r="CK88" s="255"/>
      <c r="CL88" s="256"/>
      <c r="CM88" s="257"/>
      <c r="CN88" s="258"/>
      <c r="CO88" s="259"/>
      <c r="CP88" s="260"/>
      <c r="CQ88" s="391"/>
      <c r="CR88" s="392"/>
      <c r="CS88" s="397"/>
      <c r="CT88" s="258"/>
      <c r="CU88" s="259"/>
      <c r="CV88" s="260"/>
      <c r="CW88" s="391"/>
      <c r="CX88" s="392"/>
      <c r="CY88" s="397"/>
      <c r="CZ88" s="258"/>
      <c r="DA88" s="259"/>
      <c r="DB88" s="260"/>
      <c r="DC88" s="391"/>
      <c r="DD88" s="392"/>
      <c r="DE88" s="397"/>
      <c r="DF88" s="258"/>
      <c r="DG88" s="259"/>
      <c r="DH88" s="260"/>
      <c r="DI88" s="394"/>
      <c r="DJ88" s="395"/>
      <c r="DK88" s="398"/>
      <c r="DL88" s="391"/>
      <c r="DM88" s="392"/>
      <c r="DN88" s="397"/>
      <c r="DO88" s="258"/>
      <c r="DP88" s="259"/>
      <c r="DQ88" s="260"/>
      <c r="DR88" s="394"/>
      <c r="DS88" s="395"/>
      <c r="DT88" s="398"/>
      <c r="DU88" s="258"/>
      <c r="DV88" s="259"/>
      <c r="DW88" s="433"/>
      <c r="DX88" s="442"/>
      <c r="DY88" s="443"/>
      <c r="DZ88" s="447"/>
      <c r="EA88" s="258"/>
      <c r="EB88" s="259"/>
      <c r="EC88" s="433"/>
      <c r="ED88" s="442"/>
      <c r="EE88" s="443"/>
      <c r="EF88" s="447"/>
      <c r="EG88" s="258"/>
      <c r="EH88" s="259"/>
      <c r="EI88" s="260"/>
      <c r="EJ88" s="544"/>
      <c r="EK88" s="443"/>
      <c r="EL88" s="447"/>
      <c r="EM88" s="549"/>
      <c r="EN88" s="550"/>
      <c r="EO88" s="554"/>
      <c r="EP88" s="458">
        <f>E88++H88+K88+N88+Q88+T88+W88+Z88+AC88+AF88+AI88+AL88+AO88+AR88+AU88+AX88+BA88+BD88+BG88+BJ88+BM88+BP88+BS88+BV88+BY88+CB88+CE88+CH88+CK88+CN88+CQ88+CT88+CW88+CZ88+DI88+DC88+DF88+DO88+DR88+DL88+DU88+DX88+EA88+ED88+EG88+EJ88+EM88</f>
        <v>44</v>
      </c>
      <c r="EQ88" s="408">
        <f>F88++I88+L88+O88+R88+U88+X88+AA88+AD88+AG88+AJ88+AM88+AP88+AS88+AV88+AY88+BB88+BE88+BH88+BK88+BN88+BQ88+BT88+BW88+BZ88+CC88+CF88+CI88+CL88+CO88+CR88+CU88+CX88+DA88+DJ88+DD88+DG88+DP88+DS88+DM88+DV88+DY88+EB88+EE88+EH88+EK88+EN88</f>
        <v>2</v>
      </c>
      <c r="ER88" s="408">
        <f>G88++J88+M88+P88+S88+V88+Y88+AB88+AE88+AH88+AK88+AN88+AQ88+AT88+AW88+AZ88+BC88+BF88+BI88+BL88+BO88+BR88+BU88+BX88+CA88+CD88+CG88+CJ88+CM88+CP88+CS88+CV88+CY88+DB88+DK88+DE88+DH88+DQ88+DT88+DN88+DW88+DZ88+EC88+EF88+EI88+EL88+EO88</f>
        <v>3364</v>
      </c>
      <c r="ES88" s="411">
        <f>ER88/EP88</f>
        <v>76.45454545454545</v>
      </c>
      <c r="ET88" s="556">
        <f>H88+N88+T88+Z88+AF88+AL88+AR88+AX88+BD88+BJ88+BP88+BV88+CB88+CH88+CN88+CT88+CZ88+DF88+DO88+DU88+EA88+EG88+EM88</f>
        <v>1</v>
      </c>
      <c r="EU88" s="414">
        <f>I88+O88+U88+AA88+AG88+AM88+AS88+AY88+BE88+BK88+BQ88+BW88+CC88+CI88+CO88+CU88+DA88+DG88+DP88+DV88+EB88+EH88+EN88</f>
        <v>0</v>
      </c>
      <c r="EV88" s="416">
        <f>E88+K88+Q88+W88+AC88+AO88+AU88+BA88+BG88+BM88+BS88+DI88+DR88+DX88+ED88+EJ88</f>
        <v>43</v>
      </c>
      <c r="EW88" s="409">
        <f>F88+L88+R88+X88+AD88+AP88+AV88+BB88+BH88+BN88+BT88+DJ88+DS88+DY88+EE88+EK88</f>
        <v>2</v>
      </c>
      <c r="EX88" s="417">
        <f>G88+M88+S88+Y88+AE88+AQ88+AW88+BC88+BI88+BO88+BU88+DK88+DT88+DZ88+EF88+EL88</f>
        <v>3274</v>
      </c>
      <c r="EY88" s="415">
        <f>BY88+AI88+CE88+CK88+CQ88+CW88+DC88+DL88</f>
        <v>0</v>
      </c>
      <c r="EZ88" s="410">
        <f>BZ88+AJ88+CF88+CL88+CR88+CX88+DD88+DM88</f>
        <v>0</v>
      </c>
      <c r="FA88" s="413">
        <f>CA88+AK88+CG88+CM88+CS88+CY88+DE88+DN88</f>
        <v>0</v>
      </c>
      <c r="FB88" s="226">
        <f>ER88/EQ88</f>
        <v>1682</v>
      </c>
      <c r="FC88" s="226" t="e">
        <f>FA88/EZ88</f>
        <v>#DIV/0!</v>
      </c>
      <c r="FD88" s="227">
        <f>EQ88/EP88</f>
        <v>0.045454545454545456</v>
      </c>
      <c r="FE88" s="227" t="e">
        <f>EZ88/EY88</f>
        <v>#DIV/0!</v>
      </c>
    </row>
    <row r="89" spans="1:161" ht="10.5" customHeight="1">
      <c r="A89" s="119">
        <v>85</v>
      </c>
      <c r="B89" s="130"/>
      <c r="C89" s="85" t="s">
        <v>117</v>
      </c>
      <c r="D89" s="68" t="s">
        <v>232</v>
      </c>
      <c r="E89" s="263"/>
      <c r="F89" s="87"/>
      <c r="G89" s="86"/>
      <c r="H89" s="175"/>
      <c r="I89" s="172"/>
      <c r="J89" s="39"/>
      <c r="K89" s="263"/>
      <c r="L89" s="87"/>
      <c r="M89" s="86"/>
      <c r="N89" s="175"/>
      <c r="O89" s="172"/>
      <c r="P89" s="39"/>
      <c r="Q89" s="263"/>
      <c r="R89" s="87"/>
      <c r="S89" s="87"/>
      <c r="T89" s="172"/>
      <c r="U89" s="172"/>
      <c r="V89" s="47"/>
      <c r="W89" s="174"/>
      <c r="X89" s="21"/>
      <c r="Y89" s="21"/>
      <c r="Z89" s="172"/>
      <c r="AA89" s="172"/>
      <c r="AB89" s="39"/>
      <c r="AC89" s="228"/>
      <c r="AD89" s="21"/>
      <c r="AE89" s="21"/>
      <c r="AF89" s="172"/>
      <c r="AG89" s="172"/>
      <c r="AH89" s="47"/>
      <c r="AI89" s="348"/>
      <c r="AJ89" s="84"/>
      <c r="AK89" s="84"/>
      <c r="AL89" s="172"/>
      <c r="AM89" s="172"/>
      <c r="AN89" s="39"/>
      <c r="AO89" s="228"/>
      <c r="AP89" s="21"/>
      <c r="AQ89" s="21"/>
      <c r="AR89" s="172"/>
      <c r="AS89" s="172"/>
      <c r="AT89" s="47"/>
      <c r="AU89" s="174"/>
      <c r="AV89" s="21"/>
      <c r="AW89" s="21"/>
      <c r="AX89" s="172"/>
      <c r="AY89" s="172"/>
      <c r="AZ89" s="39"/>
      <c r="BA89" s="174"/>
      <c r="BB89" s="21"/>
      <c r="BC89" s="88"/>
      <c r="BD89" s="171"/>
      <c r="BE89" s="172"/>
      <c r="BF89" s="172"/>
      <c r="BG89" s="174"/>
      <c r="BH89" s="21"/>
      <c r="BI89" s="88"/>
      <c r="BJ89" s="171"/>
      <c r="BK89" s="172"/>
      <c r="BL89" s="47"/>
      <c r="BM89" s="174"/>
      <c r="BN89" s="21"/>
      <c r="BO89" s="88"/>
      <c r="BP89" s="101"/>
      <c r="BQ89" s="100"/>
      <c r="BR89" s="48"/>
      <c r="BS89" s="99"/>
      <c r="BT89" s="22"/>
      <c r="BU89" s="37"/>
      <c r="BV89" s="170"/>
      <c r="BW89" s="100"/>
      <c r="BX89" s="48"/>
      <c r="BY89" s="255">
        <f>'2012 - 2013'!BU15</f>
        <v>23</v>
      </c>
      <c r="BZ89" s="256">
        <f>'2012 - 2013'!BV15</f>
        <v>0</v>
      </c>
      <c r="CA89" s="257">
        <f>'2012 - 2013'!BW15</f>
        <v>1959</v>
      </c>
      <c r="CB89" s="258">
        <f>'2012 - 2013'!J15</f>
        <v>3</v>
      </c>
      <c r="CC89" s="259">
        <f>'2012 - 2013'!K15</f>
        <v>0</v>
      </c>
      <c r="CD89" s="260">
        <f>'2012 - 2013'!L15</f>
        <v>270</v>
      </c>
      <c r="CE89" s="255">
        <f>'2013 - 2014 '!BY20</f>
        <v>14</v>
      </c>
      <c r="CF89" s="256">
        <f>'2013 - 2014 '!BZ20</f>
        <v>1</v>
      </c>
      <c r="CG89" s="257">
        <f>'2013 - 2014 '!CA20</f>
        <v>1242</v>
      </c>
      <c r="CH89" s="258">
        <f>'2013 - 2014 '!N20</f>
        <v>4</v>
      </c>
      <c r="CI89" s="259">
        <f>'2013 - 2014 '!O20</f>
        <v>0</v>
      </c>
      <c r="CJ89" s="260">
        <f>'2013 - 2014 '!P20</f>
        <v>271</v>
      </c>
      <c r="CK89" s="255"/>
      <c r="CL89" s="256"/>
      <c r="CM89" s="257"/>
      <c r="CN89" s="258"/>
      <c r="CO89" s="259"/>
      <c r="CP89" s="260"/>
      <c r="CQ89" s="391"/>
      <c r="CR89" s="392"/>
      <c r="CS89" s="397"/>
      <c r="CT89" s="258"/>
      <c r="CU89" s="259"/>
      <c r="CV89" s="260"/>
      <c r="CW89" s="391"/>
      <c r="CX89" s="392"/>
      <c r="CY89" s="397"/>
      <c r="CZ89" s="258"/>
      <c r="DA89" s="259"/>
      <c r="DB89" s="260"/>
      <c r="DC89" s="391"/>
      <c r="DD89" s="392"/>
      <c r="DE89" s="397"/>
      <c r="DF89" s="258"/>
      <c r="DG89" s="259"/>
      <c r="DH89" s="260"/>
      <c r="DI89" s="394"/>
      <c r="DJ89" s="395"/>
      <c r="DK89" s="398"/>
      <c r="DL89" s="391"/>
      <c r="DM89" s="392"/>
      <c r="DN89" s="397"/>
      <c r="DO89" s="258"/>
      <c r="DP89" s="259"/>
      <c r="DQ89" s="260"/>
      <c r="DR89" s="394"/>
      <c r="DS89" s="395"/>
      <c r="DT89" s="398"/>
      <c r="DU89" s="258"/>
      <c r="DV89" s="259"/>
      <c r="DW89" s="433"/>
      <c r="DX89" s="442"/>
      <c r="DY89" s="443"/>
      <c r="DZ89" s="447"/>
      <c r="EA89" s="258"/>
      <c r="EB89" s="259"/>
      <c r="EC89" s="433"/>
      <c r="ED89" s="442"/>
      <c r="EE89" s="443"/>
      <c r="EF89" s="447"/>
      <c r="EG89" s="258"/>
      <c r="EH89" s="259"/>
      <c r="EI89" s="260"/>
      <c r="EJ89" s="544"/>
      <c r="EK89" s="443"/>
      <c r="EL89" s="447"/>
      <c r="EM89" s="549"/>
      <c r="EN89" s="550"/>
      <c r="EO89" s="554"/>
      <c r="EP89" s="458">
        <f>E89++H89+K89+N89+Q89+T89+W89+Z89+AC89+AF89+AI89+AL89+AO89+AR89+AU89+AX89+BA89+BD89+BG89+BJ89+BM89+BP89+BS89+BV89+BY89+CB89+CE89+CH89+CK89+CN89+CQ89+CT89+CW89+CZ89+DI89+DC89+DF89+DO89+DR89+DL89+DU89+DX89+EA89+ED89+EG89+EJ89+EM89</f>
        <v>44</v>
      </c>
      <c r="EQ89" s="408">
        <f>F89++I89+L89+O89+R89+U89+X89+AA89+AD89+AG89+AJ89+AM89+AP89+AS89+AV89+AY89+BB89+BE89+BH89+BK89+BN89+BQ89+BT89+BW89+BZ89+CC89+CF89+CI89+CL89+CO89+CR89+CU89+CX89+DA89+DJ89+DD89+DG89+DP89+DS89+DM89+DV89+DY89+EB89+EE89+EH89+EK89+EN89</f>
        <v>1</v>
      </c>
      <c r="ER89" s="408">
        <f>G89++J89+M89+P89+S89+V89+Y89+AB89+AE89+AH89+AK89+AN89+AQ89+AT89+AW89+AZ89+BC89+BF89+BI89+BL89+BO89+BR89+BU89+BX89+CA89+CD89+CG89+CJ89+CM89+CP89+CS89+CV89+CY89+DB89+DK89+DE89+DH89+DQ89+DT89+DN89+DW89+DZ89+EC89+EF89+EI89+EL89+EO89</f>
        <v>3742</v>
      </c>
      <c r="ES89" s="411">
        <f>ER89/EP89</f>
        <v>85.04545454545455</v>
      </c>
      <c r="ET89" s="556">
        <f>H89+N89+T89+Z89+AF89+AL89+AR89+AX89+BD89+BJ89+BP89+BV89+CB89+CH89+CN89+CT89+CZ89+DF89+DO89+DU89+EA89+EG89+EM89</f>
        <v>7</v>
      </c>
      <c r="EU89" s="414">
        <f>I89+O89+U89+AA89+AG89+AM89+AS89+AY89+BE89+BK89+BQ89+BW89+CC89+CI89+CO89+CU89+DA89+DG89+DP89+DV89+EB89+EH89+EN89</f>
        <v>0</v>
      </c>
      <c r="EV89" s="416">
        <f>E89+K89+Q89+W89+AC89+AO89+AU89+BA89+BG89+BM89+BS89+DI89+DR89+DX89+ED89+EJ89</f>
        <v>0</v>
      </c>
      <c r="EW89" s="409">
        <f>F89+L89+R89+X89+AD89+AP89+AV89+BB89+BH89+BN89+BT89+DJ89+DS89+DY89+EE89+EK89</f>
        <v>0</v>
      </c>
      <c r="EX89" s="417">
        <f>G89+M89+S89+Y89+AE89+AQ89+AW89+BC89+BI89+BO89+BU89+DK89+DT89+DZ89+EF89+EL89</f>
        <v>0</v>
      </c>
      <c r="EY89" s="415">
        <f>BY89+AI89+CE89+CK89+CQ89+CW89+DC89+DL89</f>
        <v>37</v>
      </c>
      <c r="EZ89" s="410">
        <f>BZ89+AJ89+CF89+CL89+CR89+CX89+DD89+DM89</f>
        <v>1</v>
      </c>
      <c r="FA89" s="413">
        <f>CA89+AK89+CG89+CM89+CS89+CY89+DE89+DN89</f>
        <v>3201</v>
      </c>
      <c r="FB89" s="226">
        <f>ER89/EQ89</f>
        <v>3742</v>
      </c>
      <c r="FC89" s="226">
        <f>FA89/EZ89</f>
        <v>3201</v>
      </c>
      <c r="FD89" s="227">
        <f>EQ89/EP89</f>
        <v>0.022727272727272728</v>
      </c>
      <c r="FE89" s="227">
        <f>EZ89/EY89</f>
        <v>0.02702702702702703</v>
      </c>
    </row>
    <row r="90" spans="1:161" ht="10.5" customHeight="1">
      <c r="A90" s="75">
        <v>86</v>
      </c>
      <c r="B90" s="130" t="s">
        <v>193</v>
      </c>
      <c r="C90" s="85" t="s">
        <v>399</v>
      </c>
      <c r="D90" s="418" t="s">
        <v>400</v>
      </c>
      <c r="E90" s="228"/>
      <c r="F90" s="21"/>
      <c r="G90" s="83"/>
      <c r="H90" s="175"/>
      <c r="I90" s="172"/>
      <c r="J90" s="39"/>
      <c r="K90" s="228"/>
      <c r="L90" s="21"/>
      <c r="M90" s="83"/>
      <c r="N90" s="175"/>
      <c r="O90" s="172"/>
      <c r="P90" s="39"/>
      <c r="Q90" s="228"/>
      <c r="R90" s="21"/>
      <c r="S90" s="21"/>
      <c r="T90" s="172"/>
      <c r="U90" s="172"/>
      <c r="V90" s="47"/>
      <c r="W90" s="174"/>
      <c r="X90" s="21"/>
      <c r="Y90" s="21"/>
      <c r="Z90" s="172"/>
      <c r="AA90" s="172"/>
      <c r="AB90" s="39"/>
      <c r="AC90" s="228"/>
      <c r="AD90" s="21"/>
      <c r="AE90" s="21"/>
      <c r="AF90" s="172"/>
      <c r="AG90" s="172"/>
      <c r="AH90" s="47"/>
      <c r="AI90" s="348"/>
      <c r="AJ90" s="84"/>
      <c r="AK90" s="84"/>
      <c r="AL90" s="172"/>
      <c r="AM90" s="172"/>
      <c r="AN90" s="39"/>
      <c r="AO90" s="228"/>
      <c r="AP90" s="21"/>
      <c r="AQ90" s="21"/>
      <c r="AR90" s="172"/>
      <c r="AS90" s="172"/>
      <c r="AT90" s="47"/>
      <c r="AU90" s="174"/>
      <c r="AV90" s="21"/>
      <c r="AW90" s="21"/>
      <c r="AX90" s="172"/>
      <c r="AY90" s="172"/>
      <c r="AZ90" s="39"/>
      <c r="BA90" s="174"/>
      <c r="BB90" s="21"/>
      <c r="BC90" s="88"/>
      <c r="BD90" s="171"/>
      <c r="BE90" s="172"/>
      <c r="BF90" s="172"/>
      <c r="BG90" s="174"/>
      <c r="BH90" s="21"/>
      <c r="BI90" s="88"/>
      <c r="BJ90" s="171"/>
      <c r="BK90" s="172"/>
      <c r="BL90" s="47"/>
      <c r="BM90" s="233"/>
      <c r="BN90" s="234"/>
      <c r="BO90" s="235"/>
      <c r="BP90" s="101"/>
      <c r="BQ90" s="100"/>
      <c r="BR90" s="48"/>
      <c r="BS90" s="264"/>
      <c r="BT90" s="265"/>
      <c r="BU90" s="266"/>
      <c r="BV90" s="258"/>
      <c r="BW90" s="259"/>
      <c r="BX90" s="260"/>
      <c r="BY90" s="255"/>
      <c r="BZ90" s="256"/>
      <c r="CA90" s="257"/>
      <c r="CB90" s="258"/>
      <c r="CC90" s="259"/>
      <c r="CD90" s="260"/>
      <c r="CE90" s="255"/>
      <c r="CF90" s="256"/>
      <c r="CG90" s="261"/>
      <c r="CH90" s="258"/>
      <c r="CI90" s="259"/>
      <c r="CJ90" s="260"/>
      <c r="CK90" s="255"/>
      <c r="CL90" s="256"/>
      <c r="CM90" s="261"/>
      <c r="CN90" s="258"/>
      <c r="CO90" s="259"/>
      <c r="CP90" s="260"/>
      <c r="CQ90" s="391"/>
      <c r="CR90" s="392"/>
      <c r="CS90" s="393"/>
      <c r="CT90" s="258"/>
      <c r="CU90" s="259"/>
      <c r="CV90" s="260"/>
      <c r="CW90" s="391"/>
      <c r="CX90" s="392"/>
      <c r="CY90" s="393"/>
      <c r="CZ90" s="258"/>
      <c r="DA90" s="259"/>
      <c r="DB90" s="260"/>
      <c r="DC90" s="391"/>
      <c r="DD90" s="392"/>
      <c r="DE90" s="393"/>
      <c r="DF90" s="258"/>
      <c r="DG90" s="259"/>
      <c r="DH90" s="260"/>
      <c r="DI90" s="394"/>
      <c r="DJ90" s="395"/>
      <c r="DK90" s="396"/>
      <c r="DL90" s="391"/>
      <c r="DM90" s="392"/>
      <c r="DN90" s="397"/>
      <c r="DO90" s="258"/>
      <c r="DP90" s="259"/>
      <c r="DQ90" s="260"/>
      <c r="DR90" s="394"/>
      <c r="DS90" s="395"/>
      <c r="DT90" s="398"/>
      <c r="DU90" s="258"/>
      <c r="DV90" s="259"/>
      <c r="DW90" s="433"/>
      <c r="DX90" s="442"/>
      <c r="DY90" s="443"/>
      <c r="DZ90" s="447"/>
      <c r="EA90" s="258"/>
      <c r="EB90" s="259"/>
      <c r="EC90" s="433"/>
      <c r="ED90" s="442">
        <v>18</v>
      </c>
      <c r="EE90" s="443">
        <v>2</v>
      </c>
      <c r="EF90" s="447">
        <v>650</v>
      </c>
      <c r="EG90" s="258">
        <v>1</v>
      </c>
      <c r="EH90" s="259">
        <v>0</v>
      </c>
      <c r="EI90" s="260">
        <v>23</v>
      </c>
      <c r="EJ90" s="544">
        <v>22</v>
      </c>
      <c r="EK90" s="443"/>
      <c r="EL90" s="447">
        <v>568</v>
      </c>
      <c r="EM90" s="549">
        <v>2</v>
      </c>
      <c r="EN90" s="550">
        <v>1</v>
      </c>
      <c r="EO90" s="554">
        <v>103</v>
      </c>
      <c r="EP90" s="458">
        <f>E90++H90+K90+N90+Q90+T90+W90+Z90+AC90+AF90+AI90+AL90+AO90+AR90+AU90+AX90+BA90+BD90+BG90+BJ90+BM90+BP90+BS90+BV90+BY90+CB90+CE90+CH90+CK90+CN90+CQ90+CT90+CW90+CZ90+DI90+DC90+DF90+DO90+DR90+DL90+DU90+DX90+EA90+ED90+EG90+EJ90+EM90</f>
        <v>43</v>
      </c>
      <c r="EQ90" s="408">
        <f>F90++I90+L90+O90+R90+U90+X90+AA90+AD90+AG90+AJ90+AM90+AP90+AS90+AV90+AY90+BB90+BE90+BH90+BK90+BN90+BQ90+BT90+BW90+BZ90+CC90+CF90+CI90+CL90+CO90+CR90+CU90+CX90+DA90+DJ90+DD90+DG90+DP90+DS90+DM90+DV90+DY90+EB90+EE90+EH90+EK90+EN90</f>
        <v>3</v>
      </c>
      <c r="ER90" s="408">
        <f>G90++J90+M90+P90+S90+V90+Y90+AB90+AE90+AH90+AK90+AN90+AQ90+AT90+AW90+AZ90+BC90+BF90+BI90+BL90+BO90+BR90+BU90+BX90+CA90+CD90+CG90+CJ90+CM90+CP90+CS90+CV90+CY90+DB90+DK90+DE90+DH90+DQ90+DT90+DN90+DW90+DZ90+EC90+EF90+EI90+EL90+EO90</f>
        <v>1344</v>
      </c>
      <c r="ES90" s="411">
        <f>ER90/EP90</f>
        <v>31.25581395348837</v>
      </c>
      <c r="ET90" s="556">
        <f>H90+N90+T90+Z90+AF90+AL90+AR90+AX90+BD90+BJ90+BP90+BV90+CB90+CH90+CN90+CT90+CZ90+DF90+DO90+DU90+EA90+EG90+EM90</f>
        <v>3</v>
      </c>
      <c r="EU90" s="414">
        <f>I90+O90+U90+AA90+AG90+AM90+AS90+AY90+BE90+BK90+BQ90+BW90+CC90+CI90+CO90+CU90+DA90+DG90+DP90+DV90+EB90+EH90+EN90</f>
        <v>1</v>
      </c>
      <c r="EV90" s="416">
        <f>E90+K90+Q90+W90+AC90+AO90+AU90+BA90+BG90+BM90+BS90+DI90+DR90+DX90+ED90+EJ90</f>
        <v>40</v>
      </c>
      <c r="EW90" s="409">
        <f>F90+L90+R90+X90+AD90+AP90+AV90+BB90+BH90+BN90+BT90+DJ90+DS90+DY90+EE90+EK90</f>
        <v>2</v>
      </c>
      <c r="EX90" s="417">
        <f>G90+M90+S90+Y90+AE90+AQ90+AW90+BC90+BI90+BO90+BU90+DK90+DT90+DZ90+EF90+EL90</f>
        <v>1218</v>
      </c>
      <c r="EY90" s="415">
        <f>BY90+AI90+CE90+CK90+CQ90+CW90+DC90+DL90</f>
        <v>0</v>
      </c>
      <c r="EZ90" s="410">
        <f>BZ90+AJ90+CF90+CL90+CR90+CX90+DD90+DM90</f>
        <v>0</v>
      </c>
      <c r="FA90" s="413">
        <f>CA90+AK90+CG90+CM90+CS90+CY90+DE90+DN90</f>
        <v>0</v>
      </c>
      <c r="FB90" s="226">
        <f>ER90/EQ90</f>
        <v>448</v>
      </c>
      <c r="FC90" s="226" t="e">
        <f>FA90/EZ90</f>
        <v>#DIV/0!</v>
      </c>
      <c r="FD90" s="227">
        <f>EQ90/EP90</f>
        <v>0.06976744186046512</v>
      </c>
      <c r="FE90" s="227" t="e">
        <f>EZ90/EY90</f>
        <v>#DIV/0!</v>
      </c>
    </row>
    <row r="91" spans="1:161" ht="10.5" customHeight="1">
      <c r="A91" s="119">
        <v>87</v>
      </c>
      <c r="B91" s="130" t="s">
        <v>193</v>
      </c>
      <c r="C91" s="85" t="s">
        <v>118</v>
      </c>
      <c r="D91" s="454" t="s">
        <v>383</v>
      </c>
      <c r="E91" s="228"/>
      <c r="F91" s="21"/>
      <c r="G91" s="83"/>
      <c r="H91" s="175"/>
      <c r="I91" s="172"/>
      <c r="J91" s="39"/>
      <c r="K91" s="228"/>
      <c r="L91" s="21"/>
      <c r="M91" s="83"/>
      <c r="N91" s="175"/>
      <c r="O91" s="172"/>
      <c r="P91" s="39"/>
      <c r="Q91" s="228"/>
      <c r="R91" s="21"/>
      <c r="S91" s="21"/>
      <c r="T91" s="172"/>
      <c r="U91" s="172"/>
      <c r="V91" s="47"/>
      <c r="W91" s="174"/>
      <c r="X91" s="21"/>
      <c r="Y91" s="21"/>
      <c r="Z91" s="172"/>
      <c r="AA91" s="172"/>
      <c r="AB91" s="39"/>
      <c r="AC91" s="228"/>
      <c r="AD91" s="21"/>
      <c r="AE91" s="21"/>
      <c r="AF91" s="172"/>
      <c r="AG91" s="172"/>
      <c r="AH91" s="47"/>
      <c r="AI91" s="348"/>
      <c r="AJ91" s="84"/>
      <c r="AK91" s="84"/>
      <c r="AL91" s="172"/>
      <c r="AM91" s="172"/>
      <c r="AN91" s="39"/>
      <c r="AO91" s="228"/>
      <c r="AP91" s="21"/>
      <c r="AQ91" s="21"/>
      <c r="AR91" s="172"/>
      <c r="AS91" s="172"/>
      <c r="AT91" s="47"/>
      <c r="AU91" s="174"/>
      <c r="AV91" s="21"/>
      <c r="AW91" s="21"/>
      <c r="AX91" s="172"/>
      <c r="AY91" s="172"/>
      <c r="AZ91" s="39"/>
      <c r="BA91" s="174"/>
      <c r="BB91" s="21"/>
      <c r="BC91" s="88"/>
      <c r="BD91" s="171"/>
      <c r="BE91" s="172"/>
      <c r="BF91" s="172"/>
      <c r="BG91" s="174"/>
      <c r="BH91" s="21"/>
      <c r="BI91" s="88"/>
      <c r="BJ91" s="171"/>
      <c r="BK91" s="172"/>
      <c r="BL91" s="47"/>
      <c r="BM91" s="233"/>
      <c r="BN91" s="234"/>
      <c r="BO91" s="235"/>
      <c r="BP91" s="101"/>
      <c r="BQ91" s="100"/>
      <c r="BR91" s="48"/>
      <c r="BS91" s="264"/>
      <c r="BT91" s="265"/>
      <c r="BU91" s="266"/>
      <c r="BV91" s="258"/>
      <c r="BW91" s="259"/>
      <c r="BX91" s="260"/>
      <c r="BY91" s="255"/>
      <c r="BZ91" s="256"/>
      <c r="CA91" s="257"/>
      <c r="CB91" s="258"/>
      <c r="CC91" s="259"/>
      <c r="CD91" s="260"/>
      <c r="CE91" s="255"/>
      <c r="CF91" s="256"/>
      <c r="CG91" s="261"/>
      <c r="CH91" s="258"/>
      <c r="CI91" s="259"/>
      <c r="CJ91" s="260"/>
      <c r="CK91" s="255"/>
      <c r="CL91" s="256"/>
      <c r="CM91" s="261"/>
      <c r="CN91" s="258"/>
      <c r="CO91" s="259"/>
      <c r="CP91" s="260"/>
      <c r="CQ91" s="391"/>
      <c r="CR91" s="392"/>
      <c r="CS91" s="393"/>
      <c r="CT91" s="258"/>
      <c r="CU91" s="259"/>
      <c r="CV91" s="260"/>
      <c r="CW91" s="391"/>
      <c r="CX91" s="392"/>
      <c r="CY91" s="393"/>
      <c r="CZ91" s="258"/>
      <c r="DA91" s="259"/>
      <c r="DB91" s="260"/>
      <c r="DC91" s="391"/>
      <c r="DD91" s="392"/>
      <c r="DE91" s="393"/>
      <c r="DF91" s="258"/>
      <c r="DG91" s="259"/>
      <c r="DH91" s="260"/>
      <c r="DI91" s="394"/>
      <c r="DJ91" s="395"/>
      <c r="DK91" s="396"/>
      <c r="DL91" s="391"/>
      <c r="DM91" s="392"/>
      <c r="DN91" s="397"/>
      <c r="DO91" s="258"/>
      <c r="DP91" s="259"/>
      <c r="DQ91" s="260"/>
      <c r="DR91" s="394"/>
      <c r="DS91" s="395"/>
      <c r="DT91" s="398"/>
      <c r="DU91" s="258"/>
      <c r="DV91" s="259"/>
      <c r="DW91" s="433"/>
      <c r="DX91" s="442">
        <v>8</v>
      </c>
      <c r="DY91" s="443">
        <v>0</v>
      </c>
      <c r="DZ91" s="447">
        <v>205</v>
      </c>
      <c r="EA91" s="258">
        <v>2</v>
      </c>
      <c r="EB91" s="259">
        <v>0</v>
      </c>
      <c r="EC91" s="433">
        <v>55</v>
      </c>
      <c r="ED91" s="442"/>
      <c r="EE91" s="443"/>
      <c r="EF91" s="447"/>
      <c r="EG91" s="258">
        <v>3</v>
      </c>
      <c r="EH91" s="259">
        <v>0</v>
      </c>
      <c r="EI91" s="260">
        <v>102</v>
      </c>
      <c r="EJ91" s="544">
        <v>26</v>
      </c>
      <c r="EK91" s="443">
        <v>7</v>
      </c>
      <c r="EL91" s="447">
        <v>1561</v>
      </c>
      <c r="EM91" s="549">
        <v>3</v>
      </c>
      <c r="EN91" s="550"/>
      <c r="EO91" s="554">
        <v>213</v>
      </c>
      <c r="EP91" s="458">
        <f>E91++H91+K91+N91+Q91+T91+W91+Z91+AC91+AF91+AI91+AL91+AO91+AR91+AU91+AX91+BA91+BD91+BG91+BJ91+BM91+BP91+BS91+BV91+BY91+CB91+CE91+CH91+CK91+CN91+CQ91+CT91+CW91+CZ91+DI91+DC91+DF91+DO91+DR91+DL91+DU91+DX91+EA91+ED91+EG91+EJ91+EM91</f>
        <v>42</v>
      </c>
      <c r="EQ91" s="408">
        <f>F91++I91+L91+O91+R91+U91+X91+AA91+AD91+AG91+AJ91+AM91+AP91+AS91+AV91+AY91+BB91+BE91+BH91+BK91+BN91+BQ91+BT91+BW91+BZ91+CC91+CF91+CI91+CL91+CO91+CR91+CU91+CX91+DA91+DJ91+DD91+DG91+DP91+DS91+DM91+DV91+DY91+EB91+EE91+EH91+EK91+EN91</f>
        <v>7</v>
      </c>
      <c r="ER91" s="408">
        <f>G91++J91+M91+P91+S91+V91+Y91+AB91+AE91+AH91+AK91+AN91+AQ91+AT91+AW91+AZ91+BC91+BF91+BI91+BL91+BO91+BR91+BU91+BX91+CA91+CD91+CG91+CJ91+CM91+CP91+CS91+CV91+CY91+DB91+DK91+DE91+DH91+DQ91+DT91+DN91+DW91+DZ91+EC91+EF91+EI91+EL91+EO91</f>
        <v>2136</v>
      </c>
      <c r="ES91" s="411">
        <f>ER91/EP91</f>
        <v>50.857142857142854</v>
      </c>
      <c r="ET91" s="556">
        <f>H91+N91+T91+Z91+AF91+AL91+AR91+AX91+BD91+BJ91+BP91+BV91+CB91+CH91+CN91+CT91+CZ91+DF91+DO91+DU91+EA91+EG91+EM91</f>
        <v>8</v>
      </c>
      <c r="EU91" s="414">
        <f>I91+O91+U91+AA91+AG91+AM91+AS91+AY91+BE91+BK91+BQ91+BW91+CC91+CI91+CO91+CU91+DA91+DG91+DP91+DV91+EB91+EH91+EN91</f>
        <v>0</v>
      </c>
      <c r="EV91" s="416">
        <f>E91+K91+Q91+W91+AC91+AO91+AU91+BA91+BG91+BM91+BS91+DI91+DR91+DX91+ED91+EJ91</f>
        <v>34</v>
      </c>
      <c r="EW91" s="409">
        <f>F91+L91+R91+X91+AD91+AP91+AV91+BB91+BH91+BN91+BT91+DJ91+DS91+DY91+EE91+EK91</f>
        <v>7</v>
      </c>
      <c r="EX91" s="417">
        <f>G91+M91+S91+Y91+AE91+AQ91+AW91+BC91+BI91+BO91+BU91+DK91+DT91+DZ91+EF91+EL91</f>
        <v>1766</v>
      </c>
      <c r="EY91" s="415">
        <f>BY91+AI91+CE91+CK91+CQ91+CW91+DC91+DL91</f>
        <v>0</v>
      </c>
      <c r="EZ91" s="410">
        <f>BZ91+AJ91+CF91+CL91+CR91+CX91+DD91+DM91</f>
        <v>0</v>
      </c>
      <c r="FA91" s="413">
        <f>CA91+AK91+CG91+CM91+CS91+CY91+DE91+DN91</f>
        <v>0</v>
      </c>
      <c r="FB91" s="226">
        <f>ER91/EQ91</f>
        <v>305.14285714285717</v>
      </c>
      <c r="FC91" s="226" t="e">
        <f>FA91/EZ91</f>
        <v>#DIV/0!</v>
      </c>
      <c r="FD91" s="227">
        <f>EQ91/EP91</f>
        <v>0.16666666666666666</v>
      </c>
      <c r="FE91" s="227" t="e">
        <f>EZ91/EY91</f>
        <v>#DIV/0!</v>
      </c>
    </row>
    <row r="92" spans="1:161" ht="10.5" customHeight="1">
      <c r="A92" s="75">
        <v>88</v>
      </c>
      <c r="B92" s="130"/>
      <c r="C92" s="85" t="s">
        <v>117</v>
      </c>
      <c r="D92" s="68" t="s">
        <v>358</v>
      </c>
      <c r="E92" s="228"/>
      <c r="F92" s="21"/>
      <c r="G92" s="83"/>
      <c r="H92" s="175"/>
      <c r="I92" s="172"/>
      <c r="J92" s="39"/>
      <c r="K92" s="228"/>
      <c r="L92" s="21"/>
      <c r="M92" s="83"/>
      <c r="N92" s="175"/>
      <c r="O92" s="172"/>
      <c r="P92" s="39"/>
      <c r="Q92" s="228"/>
      <c r="R92" s="21"/>
      <c r="S92" s="21"/>
      <c r="T92" s="172"/>
      <c r="U92" s="172"/>
      <c r="V92" s="47"/>
      <c r="W92" s="174"/>
      <c r="X92" s="21"/>
      <c r="Y92" s="21"/>
      <c r="Z92" s="172"/>
      <c r="AA92" s="172"/>
      <c r="AB92" s="39"/>
      <c r="AC92" s="228"/>
      <c r="AD92" s="21"/>
      <c r="AE92" s="21"/>
      <c r="AF92" s="172"/>
      <c r="AG92" s="172"/>
      <c r="AH92" s="47"/>
      <c r="AI92" s="348"/>
      <c r="AJ92" s="84"/>
      <c r="AK92" s="84"/>
      <c r="AL92" s="172"/>
      <c r="AM92" s="172"/>
      <c r="AN92" s="39"/>
      <c r="AO92" s="228"/>
      <c r="AP92" s="21"/>
      <c r="AQ92" s="21"/>
      <c r="AR92" s="172"/>
      <c r="AS92" s="172"/>
      <c r="AT92" s="47"/>
      <c r="AU92" s="174"/>
      <c r="AV92" s="21"/>
      <c r="AW92" s="21"/>
      <c r="AX92" s="172"/>
      <c r="AY92" s="172"/>
      <c r="AZ92" s="39"/>
      <c r="BA92" s="174"/>
      <c r="BB92" s="21"/>
      <c r="BC92" s="88"/>
      <c r="BD92" s="171"/>
      <c r="BE92" s="172"/>
      <c r="BF92" s="172"/>
      <c r="BG92" s="174"/>
      <c r="BH92" s="21"/>
      <c r="BI92" s="88"/>
      <c r="BJ92" s="171"/>
      <c r="BK92" s="172"/>
      <c r="BL92" s="47"/>
      <c r="BM92" s="233"/>
      <c r="BN92" s="234"/>
      <c r="BO92" s="235"/>
      <c r="BP92" s="101"/>
      <c r="BQ92" s="100"/>
      <c r="BR92" s="48"/>
      <c r="BS92" s="264"/>
      <c r="BT92" s="265"/>
      <c r="BU92" s="266"/>
      <c r="BV92" s="258"/>
      <c r="BW92" s="259"/>
      <c r="BX92" s="260"/>
      <c r="BY92" s="255"/>
      <c r="BZ92" s="256"/>
      <c r="CA92" s="257"/>
      <c r="CB92" s="258"/>
      <c r="CC92" s="259"/>
      <c r="CD92" s="260"/>
      <c r="CE92" s="255"/>
      <c r="CF92" s="256"/>
      <c r="CG92" s="257"/>
      <c r="CH92" s="258"/>
      <c r="CI92" s="259"/>
      <c r="CJ92" s="260"/>
      <c r="CK92" s="255"/>
      <c r="CL92" s="256"/>
      <c r="CM92" s="257"/>
      <c r="CN92" s="258"/>
      <c r="CO92" s="259"/>
      <c r="CP92" s="260"/>
      <c r="CQ92" s="391"/>
      <c r="CR92" s="392"/>
      <c r="CS92" s="397"/>
      <c r="CT92" s="258"/>
      <c r="CU92" s="259"/>
      <c r="CV92" s="260"/>
      <c r="CW92" s="391"/>
      <c r="CX92" s="392"/>
      <c r="CY92" s="397"/>
      <c r="CZ92" s="258"/>
      <c r="DA92" s="259"/>
      <c r="DB92" s="260"/>
      <c r="DC92" s="391"/>
      <c r="DD92" s="392"/>
      <c r="DE92" s="397"/>
      <c r="DF92" s="258"/>
      <c r="DG92" s="259"/>
      <c r="DH92" s="260"/>
      <c r="DI92" s="394"/>
      <c r="DJ92" s="395"/>
      <c r="DK92" s="398"/>
      <c r="DL92" s="391"/>
      <c r="DM92" s="392"/>
      <c r="DN92" s="397"/>
      <c r="DO92" s="258"/>
      <c r="DP92" s="259"/>
      <c r="DQ92" s="260"/>
      <c r="DR92" s="394">
        <v>13</v>
      </c>
      <c r="DS92" s="395">
        <v>0</v>
      </c>
      <c r="DT92" s="398">
        <v>1015</v>
      </c>
      <c r="DU92" s="258">
        <v>2</v>
      </c>
      <c r="DV92" s="259">
        <v>0</v>
      </c>
      <c r="DW92" s="433">
        <v>103</v>
      </c>
      <c r="DX92" s="442">
        <v>7</v>
      </c>
      <c r="DY92" s="443">
        <v>0</v>
      </c>
      <c r="DZ92" s="447">
        <v>378</v>
      </c>
      <c r="EA92" s="258">
        <v>2</v>
      </c>
      <c r="EB92" s="259">
        <v>0</v>
      </c>
      <c r="EC92" s="433">
        <v>14</v>
      </c>
      <c r="ED92" s="442">
        <v>15</v>
      </c>
      <c r="EE92" s="443">
        <v>1</v>
      </c>
      <c r="EF92" s="447">
        <v>1285</v>
      </c>
      <c r="EG92" s="258">
        <v>3</v>
      </c>
      <c r="EH92" s="259">
        <v>0</v>
      </c>
      <c r="EI92" s="260">
        <v>270</v>
      </c>
      <c r="EJ92" s="544"/>
      <c r="EK92" s="443"/>
      <c r="EL92" s="447"/>
      <c r="EM92" s="549"/>
      <c r="EN92" s="550"/>
      <c r="EO92" s="554"/>
      <c r="EP92" s="458">
        <f>E92++H92+K92+N92+Q92+T92+W92+Z92+AC92+AF92+AI92+AL92+AO92+AR92+AU92+AX92+BA92+BD92+BG92+BJ92+BM92+BP92+BS92+BV92+BY92+CB92+CE92+CH92+CK92+CN92+CQ92+CT92+CW92+CZ92+DI92+DC92+DF92+DO92+DR92+DL92+DU92+DX92+EA92+ED92+EG92+EJ92+EM92</f>
        <v>42</v>
      </c>
      <c r="EQ92" s="408">
        <f>F92++I92+L92+O92+R92+U92+X92+AA92+AD92+AG92+AJ92+AM92+AP92+AS92+AV92+AY92+BB92+BE92+BH92+BK92+BN92+BQ92+BT92+BW92+BZ92+CC92+CF92+CI92+CL92+CO92+CR92+CU92+CX92+DA92+DJ92+DD92+DG92+DP92+DS92+DM92+DV92+DY92+EB92+EE92+EH92+EK92+EN92</f>
        <v>1</v>
      </c>
      <c r="ER92" s="408">
        <f>G92++J92+M92+P92+S92+V92+Y92+AB92+AE92+AH92+AK92+AN92+AQ92+AT92+AW92+AZ92+BC92+BF92+BI92+BL92+BO92+BR92+BU92+BX92+CA92+CD92+CG92+CJ92+CM92+CP92+CS92+CV92+CY92+DB92+DK92+DE92+DH92+DQ92+DT92+DN92+DW92+DZ92+EC92+EF92+EI92+EL92+EO92</f>
        <v>3065</v>
      </c>
      <c r="ES92" s="411">
        <f>ER92/EP92</f>
        <v>72.97619047619048</v>
      </c>
      <c r="ET92" s="556">
        <f>H92+N92+T92+Z92+AF92+AL92+AR92+AX92+BD92+BJ92+BP92+BV92+CB92+CH92+CN92+CT92+CZ92+DF92+DO92+DU92+EA92+EG92+EM92</f>
        <v>7</v>
      </c>
      <c r="EU92" s="414">
        <f>I92+O92+U92+AA92+AG92+AM92+AS92+AY92+BE92+BK92+BQ92+BW92+CC92+CI92+CO92+CU92+DA92+DG92+DP92+DV92+EB92+EH92+EN92</f>
        <v>0</v>
      </c>
      <c r="EV92" s="416">
        <f>E92+K92+Q92+W92+AC92+AO92+AU92+BA92+BG92+BM92+BS92+DI92+DR92+DX92+ED92+EJ92</f>
        <v>35</v>
      </c>
      <c r="EW92" s="409">
        <f>F92+L92+R92+X92+AD92+AP92+AV92+BB92+BH92+BN92+BT92+DJ92+DS92+DY92+EE92+EK92</f>
        <v>1</v>
      </c>
      <c r="EX92" s="417">
        <f>G92+M92+S92+Y92+AE92+AQ92+AW92+BC92+BI92+BO92+BU92+DK92+DT92+DZ92+EF92+EL92</f>
        <v>2678</v>
      </c>
      <c r="EY92" s="415">
        <f>BY92+AI92+CE92+CK92+CQ92+CW92+DC92+DL92</f>
        <v>0</v>
      </c>
      <c r="EZ92" s="410">
        <f>BZ92+AJ92+CF92+CL92+CR92+CX92+DD92+DM92</f>
        <v>0</v>
      </c>
      <c r="FA92" s="413">
        <f>CA92+AK92+CG92+CM92+CS92+CY92+DE92+DN92</f>
        <v>0</v>
      </c>
      <c r="FB92" s="226">
        <f>ER92/EQ92</f>
        <v>3065</v>
      </c>
      <c r="FC92" s="226" t="e">
        <f>FA92/EZ92</f>
        <v>#DIV/0!</v>
      </c>
      <c r="FD92" s="227">
        <f>EQ92/EP92</f>
        <v>0.023809523809523808</v>
      </c>
      <c r="FE92" s="227" t="e">
        <f>EZ92/EY92</f>
        <v>#DIV/0!</v>
      </c>
    </row>
    <row r="93" spans="1:161" ht="10.5" customHeight="1">
      <c r="A93" s="119">
        <v>89</v>
      </c>
      <c r="B93" s="130"/>
      <c r="C93" s="85" t="s">
        <v>119</v>
      </c>
      <c r="D93" s="418" t="s">
        <v>86</v>
      </c>
      <c r="E93" s="263"/>
      <c r="F93" s="87"/>
      <c r="G93" s="86"/>
      <c r="H93" s="175"/>
      <c r="I93" s="172"/>
      <c r="J93" s="39"/>
      <c r="K93" s="263"/>
      <c r="L93" s="87"/>
      <c r="M93" s="86"/>
      <c r="N93" s="175"/>
      <c r="O93" s="172"/>
      <c r="P93" s="39"/>
      <c r="Q93" s="263"/>
      <c r="R93" s="87"/>
      <c r="S93" s="87"/>
      <c r="T93" s="172"/>
      <c r="U93" s="172"/>
      <c r="V93" s="47"/>
      <c r="W93" s="174"/>
      <c r="X93" s="21"/>
      <c r="Y93" s="21"/>
      <c r="Z93" s="172"/>
      <c r="AA93" s="172"/>
      <c r="AB93" s="39"/>
      <c r="AC93" s="228"/>
      <c r="AD93" s="21"/>
      <c r="AE93" s="21"/>
      <c r="AF93" s="172"/>
      <c r="AG93" s="172"/>
      <c r="AH93" s="47"/>
      <c r="AI93" s="348">
        <v>20</v>
      </c>
      <c r="AJ93" s="84"/>
      <c r="AK93" s="84">
        <v>1729</v>
      </c>
      <c r="AL93" s="172"/>
      <c r="AM93" s="172"/>
      <c r="AN93" s="39"/>
      <c r="AO93" s="228">
        <v>21</v>
      </c>
      <c r="AP93" s="21">
        <v>0</v>
      </c>
      <c r="AQ93" s="21">
        <v>1829</v>
      </c>
      <c r="AR93" s="172">
        <v>1</v>
      </c>
      <c r="AS93" s="172"/>
      <c r="AT93" s="47">
        <v>90</v>
      </c>
      <c r="AU93" s="174"/>
      <c r="AV93" s="21"/>
      <c r="AW93" s="21"/>
      <c r="AX93" s="172"/>
      <c r="AY93" s="172"/>
      <c r="AZ93" s="39"/>
      <c r="BA93" s="174"/>
      <c r="BB93" s="21"/>
      <c r="BC93" s="88"/>
      <c r="BD93" s="171"/>
      <c r="BE93" s="172"/>
      <c r="BF93" s="172"/>
      <c r="BG93" s="174"/>
      <c r="BH93" s="21"/>
      <c r="BI93" s="88"/>
      <c r="BJ93" s="171"/>
      <c r="BK93" s="172"/>
      <c r="BL93" s="47"/>
      <c r="BM93" s="230"/>
      <c r="BN93" s="231"/>
      <c r="BO93" s="232"/>
      <c r="BP93" s="274"/>
      <c r="BQ93" s="275"/>
      <c r="BR93" s="276"/>
      <c r="BS93" s="277"/>
      <c r="BT93" s="278"/>
      <c r="BU93" s="279"/>
      <c r="BV93" s="280"/>
      <c r="BW93" s="275"/>
      <c r="BX93" s="276"/>
      <c r="BY93" s="281"/>
      <c r="BZ93" s="282"/>
      <c r="CA93" s="283"/>
      <c r="CB93" s="280"/>
      <c r="CC93" s="275"/>
      <c r="CD93" s="276"/>
      <c r="CE93" s="281"/>
      <c r="CF93" s="282"/>
      <c r="CG93" s="283"/>
      <c r="CH93" s="280"/>
      <c r="CI93" s="275"/>
      <c r="CJ93" s="276"/>
      <c r="CK93" s="281"/>
      <c r="CL93" s="282"/>
      <c r="CM93" s="283"/>
      <c r="CN93" s="280"/>
      <c r="CO93" s="275"/>
      <c r="CP93" s="276"/>
      <c r="CQ93" s="202"/>
      <c r="CR93" s="203"/>
      <c r="CS93" s="204"/>
      <c r="CT93" s="170"/>
      <c r="CU93" s="100"/>
      <c r="CV93" s="48"/>
      <c r="CW93" s="202"/>
      <c r="CX93" s="203"/>
      <c r="CY93" s="204"/>
      <c r="CZ93" s="170"/>
      <c r="DA93" s="100"/>
      <c r="DB93" s="48"/>
      <c r="DC93" s="202"/>
      <c r="DD93" s="203"/>
      <c r="DE93" s="204"/>
      <c r="DF93" s="170"/>
      <c r="DG93" s="100"/>
      <c r="DH93" s="48"/>
      <c r="DI93" s="368"/>
      <c r="DJ93" s="369"/>
      <c r="DK93" s="370"/>
      <c r="DL93" s="391"/>
      <c r="DM93" s="392"/>
      <c r="DN93" s="397"/>
      <c r="DO93" s="170"/>
      <c r="DP93" s="100"/>
      <c r="DQ93" s="48"/>
      <c r="DR93" s="394"/>
      <c r="DS93" s="395"/>
      <c r="DT93" s="398"/>
      <c r="DU93" s="258"/>
      <c r="DV93" s="259"/>
      <c r="DW93" s="433"/>
      <c r="DX93" s="442"/>
      <c r="DY93" s="443"/>
      <c r="DZ93" s="447"/>
      <c r="EA93" s="258"/>
      <c r="EB93" s="259"/>
      <c r="EC93" s="433"/>
      <c r="ED93" s="442"/>
      <c r="EE93" s="443"/>
      <c r="EF93" s="447"/>
      <c r="EG93" s="258"/>
      <c r="EH93" s="259"/>
      <c r="EI93" s="260"/>
      <c r="EJ93" s="544"/>
      <c r="EK93" s="443"/>
      <c r="EL93" s="447"/>
      <c r="EM93" s="549"/>
      <c r="EN93" s="550"/>
      <c r="EO93" s="554"/>
      <c r="EP93" s="458">
        <f>E93++H93+K93+N93+Q93+T93+W93+Z93+AC93+AF93+AI93+AL93+AO93+AR93+AU93+AX93+BA93+BD93+BG93+BJ93+BM93+BP93+BS93+BV93+BY93+CB93+CE93+CH93+CK93+CN93+CQ93+CT93+CW93+CZ93+DI93+DC93+DF93+DO93+DR93+DL93+DU93+DX93+EA93+ED93+EG93+EJ93+EM93</f>
        <v>42</v>
      </c>
      <c r="EQ93" s="408">
        <f>F93++I93+L93+O93+R93+U93+X93+AA93+AD93+AG93+AJ93+AM93+AP93+AS93+AV93+AY93+BB93+BE93+BH93+BK93+BN93+BQ93+BT93+BW93+BZ93+CC93+CF93+CI93+CL93+CO93+CR93+CU93+CX93+DA93+DJ93+DD93+DG93+DP93+DS93+DM93+DV93+DY93+EB93+EE93+EH93+EK93+EN93</f>
        <v>0</v>
      </c>
      <c r="ER93" s="408">
        <f>G93++J93+M93+P93+S93+V93+Y93+AB93+AE93+AH93+AK93+AN93+AQ93+AT93+AW93+AZ93+BC93+BF93+BI93+BL93+BO93+BR93+BU93+BX93+CA93+CD93+CG93+CJ93+CM93+CP93+CS93+CV93+CY93+DB93+DK93+DE93+DH93+DQ93+DT93+DN93+DW93+DZ93+EC93+EF93+EI93+EL93+EO93</f>
        <v>3648</v>
      </c>
      <c r="ES93" s="411">
        <f>ER93/EP93</f>
        <v>86.85714285714286</v>
      </c>
      <c r="ET93" s="556">
        <f>H93+N93+T93+Z93+AF93+AL93+AR93+AX93+BD93+BJ93+BP93+BV93+CB93+CH93+CN93+CT93+CZ93+DF93+DO93+DU93+EA93+EG93+EM93</f>
        <v>1</v>
      </c>
      <c r="EU93" s="414">
        <f>I93+O93+U93+AA93+AG93+AM93+AS93+AY93+BE93+BK93+BQ93+BW93+CC93+CI93+CO93+CU93+DA93+DG93+DP93+DV93+EB93+EH93+EN93</f>
        <v>0</v>
      </c>
      <c r="EV93" s="416">
        <f>E93+K93+Q93+W93+AC93+AO93+AU93+BA93+BG93+BM93+BS93+DI93+DR93+DX93+ED93+EJ93</f>
        <v>21</v>
      </c>
      <c r="EW93" s="409">
        <f>F93+L93+R93+X93+AD93+AP93+AV93+BB93+BH93+BN93+BT93+DJ93+DS93+DY93+EE93+EK93</f>
        <v>0</v>
      </c>
      <c r="EX93" s="417">
        <f>G93+M93+S93+Y93+AE93+AQ93+AW93+BC93+BI93+BO93+BU93+DK93+DT93+DZ93+EF93+EL93</f>
        <v>1829</v>
      </c>
      <c r="EY93" s="415">
        <f>BY93+AI93+CE93+CK93+CQ93+CW93+DC93+DL93</f>
        <v>20</v>
      </c>
      <c r="EZ93" s="410">
        <f>BZ93+AJ93+CF93+CL93+CR93+CX93+DD93+DM93</f>
        <v>0</v>
      </c>
      <c r="FA93" s="413">
        <f>CA93+AK93+CG93+CM93+CS93+CY93+DE93+DN93</f>
        <v>1729</v>
      </c>
      <c r="FB93" s="226" t="e">
        <f>ER93/EQ93</f>
        <v>#DIV/0!</v>
      </c>
      <c r="FC93" s="226" t="e">
        <f>FA93/EZ93</f>
        <v>#DIV/0!</v>
      </c>
      <c r="FD93" s="227">
        <f>EQ93/EP93</f>
        <v>0</v>
      </c>
      <c r="FE93" s="227">
        <f>EZ93/EY93</f>
        <v>0</v>
      </c>
    </row>
    <row r="94" spans="1:161" ht="10.5" customHeight="1">
      <c r="A94" s="75">
        <v>90</v>
      </c>
      <c r="B94" s="130"/>
      <c r="C94" s="85" t="s">
        <v>116</v>
      </c>
      <c r="D94" s="68" t="s">
        <v>381</v>
      </c>
      <c r="E94" s="228"/>
      <c r="F94" s="21"/>
      <c r="G94" s="83"/>
      <c r="H94" s="175"/>
      <c r="I94" s="172"/>
      <c r="J94" s="39"/>
      <c r="K94" s="228"/>
      <c r="L94" s="21"/>
      <c r="M94" s="83"/>
      <c r="N94" s="175"/>
      <c r="O94" s="172"/>
      <c r="P94" s="39"/>
      <c r="Q94" s="228"/>
      <c r="R94" s="21"/>
      <c r="S94" s="21"/>
      <c r="T94" s="172"/>
      <c r="U94" s="172"/>
      <c r="V94" s="47"/>
      <c r="W94" s="174"/>
      <c r="X94" s="21"/>
      <c r="Y94" s="21"/>
      <c r="Z94" s="172"/>
      <c r="AA94" s="172"/>
      <c r="AB94" s="39"/>
      <c r="AC94" s="228"/>
      <c r="AD94" s="21"/>
      <c r="AE94" s="21"/>
      <c r="AF94" s="172"/>
      <c r="AG94" s="172"/>
      <c r="AH94" s="47"/>
      <c r="AI94" s="348"/>
      <c r="AJ94" s="84"/>
      <c r="AK94" s="84"/>
      <c r="AL94" s="172"/>
      <c r="AM94" s="172"/>
      <c r="AN94" s="39"/>
      <c r="AO94" s="228"/>
      <c r="AP94" s="21"/>
      <c r="AQ94" s="21"/>
      <c r="AR94" s="172"/>
      <c r="AS94" s="172"/>
      <c r="AT94" s="47"/>
      <c r="AU94" s="174"/>
      <c r="AV94" s="21"/>
      <c r="AW94" s="21"/>
      <c r="AX94" s="172"/>
      <c r="AY94" s="172"/>
      <c r="AZ94" s="39"/>
      <c r="BA94" s="174"/>
      <c r="BB94" s="21"/>
      <c r="BC94" s="88"/>
      <c r="BD94" s="171"/>
      <c r="BE94" s="172"/>
      <c r="BF94" s="172"/>
      <c r="BG94" s="174"/>
      <c r="BH94" s="21"/>
      <c r="BI94" s="88"/>
      <c r="BJ94" s="171"/>
      <c r="BK94" s="172"/>
      <c r="BL94" s="47"/>
      <c r="BM94" s="233"/>
      <c r="BN94" s="234"/>
      <c r="BO94" s="235"/>
      <c r="BP94" s="101"/>
      <c r="BQ94" s="100"/>
      <c r="BR94" s="48"/>
      <c r="BS94" s="264"/>
      <c r="BT94" s="265"/>
      <c r="BU94" s="266"/>
      <c r="BV94" s="258"/>
      <c r="BW94" s="259"/>
      <c r="BX94" s="260"/>
      <c r="BY94" s="255"/>
      <c r="BZ94" s="256"/>
      <c r="CA94" s="257"/>
      <c r="CB94" s="258"/>
      <c r="CC94" s="259"/>
      <c r="CD94" s="260"/>
      <c r="CE94" s="255"/>
      <c r="CF94" s="256"/>
      <c r="CG94" s="257"/>
      <c r="CH94" s="258"/>
      <c r="CI94" s="259"/>
      <c r="CJ94" s="260"/>
      <c r="CK94" s="255"/>
      <c r="CL94" s="256"/>
      <c r="CM94" s="257"/>
      <c r="CN94" s="258"/>
      <c r="CO94" s="259"/>
      <c r="CP94" s="260"/>
      <c r="CQ94" s="391"/>
      <c r="CR94" s="392"/>
      <c r="CS94" s="397"/>
      <c r="CT94" s="258"/>
      <c r="CU94" s="259"/>
      <c r="CV94" s="260"/>
      <c r="CW94" s="391"/>
      <c r="CX94" s="392"/>
      <c r="CY94" s="397"/>
      <c r="CZ94" s="258"/>
      <c r="DA94" s="259"/>
      <c r="DB94" s="260"/>
      <c r="DC94" s="391"/>
      <c r="DD94" s="392"/>
      <c r="DE94" s="397"/>
      <c r="DF94" s="258"/>
      <c r="DG94" s="259"/>
      <c r="DH94" s="260"/>
      <c r="DI94" s="394"/>
      <c r="DJ94" s="395"/>
      <c r="DK94" s="398"/>
      <c r="DL94" s="391"/>
      <c r="DM94" s="392"/>
      <c r="DN94" s="397"/>
      <c r="DO94" s="258"/>
      <c r="DP94" s="259"/>
      <c r="DQ94" s="260"/>
      <c r="DR94" s="394">
        <v>4</v>
      </c>
      <c r="DS94" s="395">
        <v>1</v>
      </c>
      <c r="DT94" s="398">
        <v>147</v>
      </c>
      <c r="DU94" s="258"/>
      <c r="DV94" s="259"/>
      <c r="DW94" s="433"/>
      <c r="DX94" s="442">
        <v>18</v>
      </c>
      <c r="DY94" s="443">
        <v>0</v>
      </c>
      <c r="DZ94" s="447">
        <v>770</v>
      </c>
      <c r="EA94" s="258"/>
      <c r="EB94" s="259"/>
      <c r="EC94" s="433"/>
      <c r="ED94" s="442">
        <v>15</v>
      </c>
      <c r="EE94" s="443">
        <v>0</v>
      </c>
      <c r="EF94" s="447">
        <v>808</v>
      </c>
      <c r="EG94" s="258">
        <v>4</v>
      </c>
      <c r="EH94" s="259">
        <v>0</v>
      </c>
      <c r="EI94" s="260">
        <v>195</v>
      </c>
      <c r="EJ94" s="544"/>
      <c r="EK94" s="443"/>
      <c r="EL94" s="447"/>
      <c r="EM94" s="549"/>
      <c r="EN94" s="550"/>
      <c r="EO94" s="554"/>
      <c r="EP94" s="458">
        <f>E94++H94+K94+N94+Q94+T94+W94+Z94+AC94+AF94+AI94+AL94+AO94+AR94+AU94+AX94+BA94+BD94+BG94+BJ94+BM94+BP94+BS94+BV94+BY94+CB94+CE94+CH94+CK94+CN94+CQ94+CT94+CW94+CZ94+DI94+DC94+DF94+DO94+DR94+DL94+DU94+DX94+EA94+ED94+EG94+EJ94+EM94</f>
        <v>41</v>
      </c>
      <c r="EQ94" s="408">
        <f>F94++I94+L94+O94+R94+U94+X94+AA94+AD94+AG94+AJ94+AM94+AP94+AS94+AV94+AY94+BB94+BE94+BH94+BK94+BN94+BQ94+BT94+BW94+BZ94+CC94+CF94+CI94+CL94+CO94+CR94+CU94+CX94+DA94+DJ94+DD94+DG94+DP94+DS94+DM94+DV94+DY94+EB94+EE94+EH94+EK94+EN94</f>
        <v>1</v>
      </c>
      <c r="ER94" s="408">
        <f>G94++J94+M94+P94+S94+V94+Y94+AB94+AE94+AH94+AK94+AN94+AQ94+AT94+AW94+AZ94+BC94+BF94+BI94+BL94+BO94+BR94+BU94+BX94+CA94+CD94+CG94+CJ94+CM94+CP94+CS94+CV94+CY94+DB94+DK94+DE94+DH94+DQ94+DT94+DN94+DW94+DZ94+EC94+EF94+EI94+EL94+EO94</f>
        <v>1920</v>
      </c>
      <c r="ES94" s="411">
        <f>ER94/EP94</f>
        <v>46.829268292682926</v>
      </c>
      <c r="ET94" s="556">
        <f>H94+N94+T94+Z94+AF94+AL94+AR94+AX94+BD94+BJ94+BP94+BV94+CB94+CH94+CN94+CT94+CZ94+DF94+DO94+DU94+EA94+EG94+EM94</f>
        <v>4</v>
      </c>
      <c r="EU94" s="414">
        <f>I94+O94+U94+AA94+AG94+AM94+AS94+AY94+BE94+BK94+BQ94+BW94+CC94+CI94+CO94+CU94+DA94+DG94+DP94+DV94+EB94+EH94+EN94</f>
        <v>0</v>
      </c>
      <c r="EV94" s="416">
        <f>E94+K94+Q94+W94+AC94+AO94+AU94+BA94+BG94+BM94+BS94+DI94+DR94+DX94+ED94+EJ94</f>
        <v>37</v>
      </c>
      <c r="EW94" s="409">
        <f>F94+L94+R94+X94+AD94+AP94+AV94+BB94+BH94+BN94+BT94+DJ94+DS94+DY94+EE94+EK94</f>
        <v>1</v>
      </c>
      <c r="EX94" s="417">
        <f>G94+M94+S94+Y94+AE94+AQ94+AW94+BC94+BI94+BO94+BU94+DK94+DT94+DZ94+EF94+EL94</f>
        <v>1725</v>
      </c>
      <c r="EY94" s="415">
        <f>BY94+AI94+CE94+CK94+CQ94+CW94+DC94+DL94</f>
        <v>0</v>
      </c>
      <c r="EZ94" s="410">
        <f>BZ94+AJ94+CF94+CL94+CR94+CX94+DD94+DM94</f>
        <v>0</v>
      </c>
      <c r="FA94" s="413">
        <f>CA94+AK94+CG94+CM94+CS94+CY94+DE94+DN94</f>
        <v>0</v>
      </c>
      <c r="FB94" s="226">
        <f>ER94/EQ94</f>
        <v>1920</v>
      </c>
      <c r="FC94" s="226" t="e">
        <f>FA94/EZ94</f>
        <v>#DIV/0!</v>
      </c>
      <c r="FD94" s="227">
        <f>EQ94/EP94</f>
        <v>0.024390243902439025</v>
      </c>
      <c r="FE94" s="227" t="e">
        <f>EZ94/EY94</f>
        <v>#DIV/0!</v>
      </c>
    </row>
    <row r="95" spans="1:161" ht="10.5" customHeight="1">
      <c r="A95" s="119">
        <v>91</v>
      </c>
      <c r="B95" s="130"/>
      <c r="C95" s="85" t="s">
        <v>117</v>
      </c>
      <c r="D95" s="68" t="s">
        <v>301</v>
      </c>
      <c r="E95" s="263"/>
      <c r="F95" s="87"/>
      <c r="G95" s="86"/>
      <c r="H95" s="175"/>
      <c r="I95" s="172"/>
      <c r="J95" s="39"/>
      <c r="K95" s="263"/>
      <c r="L95" s="87"/>
      <c r="M95" s="86"/>
      <c r="N95" s="175"/>
      <c r="O95" s="172"/>
      <c r="P95" s="39"/>
      <c r="Q95" s="228"/>
      <c r="R95" s="21"/>
      <c r="S95" s="21"/>
      <c r="T95" s="172"/>
      <c r="U95" s="172"/>
      <c r="V95" s="47"/>
      <c r="W95" s="174"/>
      <c r="X95" s="21"/>
      <c r="Y95" s="21"/>
      <c r="Z95" s="172"/>
      <c r="AA95" s="172"/>
      <c r="AB95" s="39"/>
      <c r="AC95" s="228"/>
      <c r="AD95" s="21"/>
      <c r="AE95" s="21"/>
      <c r="AF95" s="172"/>
      <c r="AG95" s="172"/>
      <c r="AH95" s="47"/>
      <c r="AI95" s="348"/>
      <c r="AJ95" s="84"/>
      <c r="AK95" s="84"/>
      <c r="AL95" s="172"/>
      <c r="AM95" s="172"/>
      <c r="AN95" s="39"/>
      <c r="AO95" s="228"/>
      <c r="AP95" s="21"/>
      <c r="AQ95" s="21"/>
      <c r="AR95" s="172"/>
      <c r="AS95" s="172"/>
      <c r="AT95" s="47"/>
      <c r="AU95" s="174"/>
      <c r="AV95" s="21"/>
      <c r="AW95" s="21"/>
      <c r="AX95" s="172"/>
      <c r="AY95" s="172"/>
      <c r="AZ95" s="39"/>
      <c r="BA95" s="174"/>
      <c r="BB95" s="21"/>
      <c r="BC95" s="88"/>
      <c r="BD95" s="171"/>
      <c r="BE95" s="172"/>
      <c r="BF95" s="172"/>
      <c r="BG95" s="174"/>
      <c r="BH95" s="21"/>
      <c r="BI95" s="88"/>
      <c r="BJ95" s="171"/>
      <c r="BK95" s="172"/>
      <c r="BL95" s="47"/>
      <c r="BM95" s="174"/>
      <c r="BN95" s="21"/>
      <c r="BO95" s="88"/>
      <c r="BP95" s="101"/>
      <c r="BQ95" s="100"/>
      <c r="BR95" s="48"/>
      <c r="BS95" s="99"/>
      <c r="BT95" s="22"/>
      <c r="BU95" s="37"/>
      <c r="BV95" s="170"/>
      <c r="BW95" s="100"/>
      <c r="BX95" s="48"/>
      <c r="BY95" s="202"/>
      <c r="BZ95" s="203"/>
      <c r="CA95" s="204"/>
      <c r="CB95" s="170"/>
      <c r="CC95" s="100"/>
      <c r="CD95" s="48"/>
      <c r="CE95" s="206"/>
      <c r="CF95" s="207"/>
      <c r="CG95" s="208"/>
      <c r="CH95" s="196"/>
      <c r="CI95" s="197"/>
      <c r="CJ95" s="198"/>
      <c r="CK95" s="206"/>
      <c r="CL95" s="207"/>
      <c r="CM95" s="208"/>
      <c r="CN95" s="196"/>
      <c r="CO95" s="197"/>
      <c r="CP95" s="198"/>
      <c r="CQ95" s="206">
        <v>20</v>
      </c>
      <c r="CR95" s="207">
        <v>1</v>
      </c>
      <c r="CS95" s="208">
        <v>1477</v>
      </c>
      <c r="CT95" s="196">
        <v>2</v>
      </c>
      <c r="CU95" s="197">
        <v>0</v>
      </c>
      <c r="CV95" s="198">
        <v>180</v>
      </c>
      <c r="CW95" s="206">
        <v>14</v>
      </c>
      <c r="CX95" s="207">
        <v>0</v>
      </c>
      <c r="CY95" s="208">
        <v>1072</v>
      </c>
      <c r="CZ95" s="196">
        <v>3</v>
      </c>
      <c r="DA95" s="197">
        <v>0</v>
      </c>
      <c r="DB95" s="198">
        <v>270</v>
      </c>
      <c r="DC95" s="206">
        <v>2</v>
      </c>
      <c r="DD95" s="207">
        <v>0</v>
      </c>
      <c r="DE95" s="208">
        <v>109</v>
      </c>
      <c r="DF95" s="196">
        <v>0</v>
      </c>
      <c r="DG95" s="197">
        <v>0</v>
      </c>
      <c r="DH95" s="198">
        <v>0</v>
      </c>
      <c r="DI95" s="371"/>
      <c r="DJ95" s="372"/>
      <c r="DK95" s="373"/>
      <c r="DL95" s="391"/>
      <c r="DM95" s="392"/>
      <c r="DN95" s="397"/>
      <c r="DO95" s="196"/>
      <c r="DP95" s="197"/>
      <c r="DQ95" s="198"/>
      <c r="DR95" s="394"/>
      <c r="DS95" s="395"/>
      <c r="DT95" s="398"/>
      <c r="DU95" s="258"/>
      <c r="DV95" s="259"/>
      <c r="DW95" s="433"/>
      <c r="DX95" s="442"/>
      <c r="DY95" s="443"/>
      <c r="DZ95" s="447"/>
      <c r="EA95" s="258"/>
      <c r="EB95" s="259"/>
      <c r="EC95" s="433"/>
      <c r="ED95" s="442"/>
      <c r="EE95" s="443"/>
      <c r="EF95" s="447"/>
      <c r="EG95" s="258"/>
      <c r="EH95" s="259"/>
      <c r="EI95" s="260"/>
      <c r="EJ95" s="544"/>
      <c r="EK95" s="443"/>
      <c r="EL95" s="447"/>
      <c r="EM95" s="549"/>
      <c r="EN95" s="550"/>
      <c r="EO95" s="554"/>
      <c r="EP95" s="458">
        <f>E95++H95+K95+N95+Q95+T95+W95+Z95+AC95+AF95+AI95+AL95+AO95+AR95+AU95+AX95+BA95+BD95+BG95+BJ95+BM95+BP95+BS95+BV95+BY95+CB95+CE95+CH95+CK95+CN95+CQ95+CT95+CW95+CZ95+DI95+DC95+DF95+DO95+DR95+DL95+DU95+DX95+EA95+ED95+EG95+EJ95+EM95</f>
        <v>41</v>
      </c>
      <c r="EQ95" s="408">
        <f>F95++I95+L95+O95+R95+U95+X95+AA95+AD95+AG95+AJ95+AM95+AP95+AS95+AV95+AY95+BB95+BE95+BH95+BK95+BN95+BQ95+BT95+BW95+BZ95+CC95+CF95+CI95+CL95+CO95+CR95+CU95+CX95+DA95+DJ95+DD95+DG95+DP95+DS95+DM95+DV95+DY95+EB95+EE95+EH95+EK95+EN95</f>
        <v>1</v>
      </c>
      <c r="ER95" s="408">
        <f>G95++J95+M95+P95+S95+V95+Y95+AB95+AE95+AH95+AK95+AN95+AQ95+AT95+AW95+AZ95+BC95+BF95+BI95+BL95+BO95+BR95+BU95+BX95+CA95+CD95+CG95+CJ95+CM95+CP95+CS95+CV95+CY95+DB95+DK95+DE95+DH95+DQ95+DT95+DN95+DW95+DZ95+EC95+EF95+EI95+EL95+EO95</f>
        <v>3108</v>
      </c>
      <c r="ES95" s="411">
        <f>ER95/EP95</f>
        <v>75.8048780487805</v>
      </c>
      <c r="ET95" s="556">
        <f>H95+N95+T95+Z95+AF95+AL95+AR95+AX95+BD95+BJ95+BP95+BV95+CB95+CH95+CN95+CT95+CZ95+DF95+DO95+DU95+EA95+EG95+EM95</f>
        <v>5</v>
      </c>
      <c r="EU95" s="414">
        <f>I95+O95+U95+AA95+AG95+AM95+AS95+AY95+BE95+BK95+BQ95+BW95+CC95+CI95+CO95+CU95+DA95+DG95+DP95+DV95+EB95+EH95+EN95</f>
        <v>0</v>
      </c>
      <c r="EV95" s="416">
        <f>E95+K95+Q95+W95+AC95+AO95+AU95+BA95+BG95+BM95+BS95+DI95+DR95+DX95+ED95+EJ95</f>
        <v>0</v>
      </c>
      <c r="EW95" s="409">
        <f>F95+L95+R95+X95+AD95+AP95+AV95+BB95+BH95+BN95+BT95+DJ95+DS95+DY95+EE95+EK95</f>
        <v>0</v>
      </c>
      <c r="EX95" s="417">
        <f>G95+M95+S95+Y95+AE95+AQ95+AW95+BC95+BI95+BO95+BU95+DK95+DT95+DZ95+EF95+EL95</f>
        <v>0</v>
      </c>
      <c r="EY95" s="415">
        <f>BY95+AI95+CE95+CK95+CQ95+CW95+DC95+DL95</f>
        <v>36</v>
      </c>
      <c r="EZ95" s="410">
        <f>BZ95+AJ95+CF95+CL95+CR95+CX95+DD95+DM95</f>
        <v>1</v>
      </c>
      <c r="FA95" s="413">
        <f>CA95+AK95+CG95+CM95+CS95+CY95+DE95+DN95</f>
        <v>2658</v>
      </c>
      <c r="FB95" s="226">
        <f>ER95/EQ95</f>
        <v>3108</v>
      </c>
      <c r="FC95" s="226">
        <f>FA95/EZ95</f>
        <v>2658</v>
      </c>
      <c r="FD95" s="227">
        <f>EQ95/EP95</f>
        <v>0.024390243902439025</v>
      </c>
      <c r="FE95" s="227">
        <f>EZ95/EY95</f>
        <v>0.027777777777777776</v>
      </c>
    </row>
    <row r="96" spans="1:161" ht="10.5" customHeight="1">
      <c r="A96" s="75">
        <v>92</v>
      </c>
      <c r="B96" s="130"/>
      <c r="C96" s="85" t="s">
        <v>118</v>
      </c>
      <c r="D96" s="418" t="s">
        <v>188</v>
      </c>
      <c r="E96" s="263"/>
      <c r="F96" s="87"/>
      <c r="G96" s="86"/>
      <c r="H96" s="175"/>
      <c r="I96" s="172"/>
      <c r="J96" s="39"/>
      <c r="K96" s="263"/>
      <c r="L96" s="87"/>
      <c r="M96" s="86"/>
      <c r="N96" s="175"/>
      <c r="O96" s="172"/>
      <c r="P96" s="39"/>
      <c r="Q96" s="263"/>
      <c r="R96" s="87"/>
      <c r="S96" s="87"/>
      <c r="T96" s="172"/>
      <c r="U96" s="172"/>
      <c r="V96" s="47"/>
      <c r="W96" s="174"/>
      <c r="X96" s="21"/>
      <c r="Y96" s="21"/>
      <c r="Z96" s="172"/>
      <c r="AA96" s="172"/>
      <c r="AB96" s="39"/>
      <c r="AC96" s="228"/>
      <c r="AD96" s="21"/>
      <c r="AE96" s="21"/>
      <c r="AF96" s="172"/>
      <c r="AG96" s="172"/>
      <c r="AH96" s="47"/>
      <c r="AI96" s="348"/>
      <c r="AJ96" s="84"/>
      <c r="AK96" s="84"/>
      <c r="AL96" s="172"/>
      <c r="AM96" s="172"/>
      <c r="AN96" s="39"/>
      <c r="AO96" s="228"/>
      <c r="AP96" s="21"/>
      <c r="AQ96" s="21"/>
      <c r="AR96" s="172"/>
      <c r="AS96" s="172"/>
      <c r="AT96" s="47"/>
      <c r="AU96" s="174"/>
      <c r="AV96" s="21"/>
      <c r="AW96" s="21"/>
      <c r="AX96" s="172"/>
      <c r="AY96" s="172"/>
      <c r="AZ96" s="39"/>
      <c r="BA96" s="174"/>
      <c r="BB96" s="21"/>
      <c r="BC96" s="88"/>
      <c r="BD96" s="171"/>
      <c r="BE96" s="172"/>
      <c r="BF96" s="172"/>
      <c r="BG96" s="174"/>
      <c r="BH96" s="21"/>
      <c r="BI96" s="88"/>
      <c r="BJ96" s="171"/>
      <c r="BK96" s="172"/>
      <c r="BL96" s="47"/>
      <c r="BM96" s="233">
        <v>19</v>
      </c>
      <c r="BN96" s="234">
        <v>3</v>
      </c>
      <c r="BO96" s="235">
        <v>1071</v>
      </c>
      <c r="BP96" s="267"/>
      <c r="BQ96" s="247"/>
      <c r="BR96" s="248"/>
      <c r="BS96" s="268"/>
      <c r="BT96" s="269"/>
      <c r="BU96" s="270"/>
      <c r="BV96" s="246"/>
      <c r="BW96" s="247"/>
      <c r="BX96" s="248"/>
      <c r="BY96" s="255">
        <f>'2012 - 2013'!BU47</f>
        <v>13</v>
      </c>
      <c r="BZ96" s="256">
        <f>'2012 - 2013'!BV47</f>
        <v>2</v>
      </c>
      <c r="CA96" s="257">
        <f>'2012 - 2013'!BW47</f>
        <v>1020</v>
      </c>
      <c r="CB96" s="258">
        <f>'2012 - 2013'!J47</f>
        <v>1</v>
      </c>
      <c r="CC96" s="259">
        <f>'2012 - 2013'!K47</f>
        <v>0</v>
      </c>
      <c r="CD96" s="260">
        <f>'2012 - 2013'!L47</f>
        <v>90</v>
      </c>
      <c r="CE96" s="255">
        <f>'2013 - 2014 '!BY50</f>
        <v>5</v>
      </c>
      <c r="CF96" s="256">
        <f>'2013 - 2014 '!BZ50</f>
        <v>1</v>
      </c>
      <c r="CG96" s="257">
        <f>'2013 - 2014 '!CA50</f>
        <v>222</v>
      </c>
      <c r="CH96" s="258">
        <f>'2013 - 2014 '!N50</f>
        <v>1</v>
      </c>
      <c r="CI96" s="259">
        <f>'2013 - 2014 '!O50</f>
        <v>0</v>
      </c>
      <c r="CJ96" s="260">
        <f>'2013 - 2014 '!P50</f>
        <v>58</v>
      </c>
      <c r="CK96" s="255"/>
      <c r="CL96" s="256"/>
      <c r="CM96" s="257"/>
      <c r="CN96" s="258">
        <v>1</v>
      </c>
      <c r="CO96" s="259">
        <v>0</v>
      </c>
      <c r="CP96" s="260">
        <v>12</v>
      </c>
      <c r="CQ96" s="391"/>
      <c r="CR96" s="392"/>
      <c r="CS96" s="397"/>
      <c r="CT96" s="258"/>
      <c r="CU96" s="259"/>
      <c r="CV96" s="260"/>
      <c r="CW96" s="391"/>
      <c r="CX96" s="392"/>
      <c r="CY96" s="397"/>
      <c r="CZ96" s="258"/>
      <c r="DA96" s="259"/>
      <c r="DB96" s="260"/>
      <c r="DC96" s="391"/>
      <c r="DD96" s="392"/>
      <c r="DE96" s="397"/>
      <c r="DF96" s="258"/>
      <c r="DG96" s="259"/>
      <c r="DH96" s="260"/>
      <c r="DI96" s="394"/>
      <c r="DJ96" s="395"/>
      <c r="DK96" s="398"/>
      <c r="DL96" s="391"/>
      <c r="DM96" s="392"/>
      <c r="DN96" s="397"/>
      <c r="DO96" s="258"/>
      <c r="DP96" s="259"/>
      <c r="DQ96" s="260"/>
      <c r="DR96" s="394"/>
      <c r="DS96" s="395"/>
      <c r="DT96" s="398"/>
      <c r="DU96" s="258"/>
      <c r="DV96" s="259"/>
      <c r="DW96" s="433"/>
      <c r="DX96" s="442"/>
      <c r="DY96" s="443"/>
      <c r="DZ96" s="447"/>
      <c r="EA96" s="258"/>
      <c r="EB96" s="259"/>
      <c r="EC96" s="433"/>
      <c r="ED96" s="442"/>
      <c r="EE96" s="443"/>
      <c r="EF96" s="447"/>
      <c r="EG96" s="258"/>
      <c r="EH96" s="259"/>
      <c r="EI96" s="260"/>
      <c r="EJ96" s="544"/>
      <c r="EK96" s="443"/>
      <c r="EL96" s="447"/>
      <c r="EM96" s="549"/>
      <c r="EN96" s="550"/>
      <c r="EO96" s="554"/>
      <c r="EP96" s="458">
        <f>E96++H96+K96+N96+Q96+T96+W96+Z96+AC96+AF96+AI96+AL96+AO96+AR96+AU96+AX96+BA96+BD96+BG96+BJ96+BM96+BP96+BS96+BV96+BY96+CB96+CE96+CH96+CK96+CN96+CQ96+CT96+CW96+CZ96+DI96+DC96+DF96+DO96+DR96+DL96+DU96+DX96+EA96+ED96+EG96+EJ96+EM96</f>
        <v>40</v>
      </c>
      <c r="EQ96" s="408">
        <f>F96++I96+L96+O96+R96+U96+X96+AA96+AD96+AG96+AJ96+AM96+AP96+AS96+AV96+AY96+BB96+BE96+BH96+BK96+BN96+BQ96+BT96+BW96+BZ96+CC96+CF96+CI96+CL96+CO96+CR96+CU96+CX96+DA96+DJ96+DD96+DG96+DP96+DS96+DM96+DV96+DY96+EB96+EE96+EH96+EK96+EN96</f>
        <v>6</v>
      </c>
      <c r="ER96" s="408">
        <f>G96++J96+M96+P96+S96+V96+Y96+AB96+AE96+AH96+AK96+AN96+AQ96+AT96+AW96+AZ96+BC96+BF96+BI96+BL96+BO96+BR96+BU96+BX96+CA96+CD96+CG96+CJ96+CM96+CP96+CS96+CV96+CY96+DB96+DK96+DE96+DH96+DQ96+DT96+DN96+DW96+DZ96+EC96+EF96+EI96+EL96+EO96</f>
        <v>2473</v>
      </c>
      <c r="ES96" s="411">
        <f>ER96/EP96</f>
        <v>61.825</v>
      </c>
      <c r="ET96" s="556">
        <f>H96+N96+T96+Z96+AF96+AL96+AR96+AX96+BD96+BJ96+BP96+BV96+CB96+CH96+CN96+CT96+CZ96+DF96+DO96+DU96+EA96+EG96+EM96</f>
        <v>3</v>
      </c>
      <c r="EU96" s="414">
        <f>I96+O96+U96+AA96+AG96+AM96+AS96+AY96+BE96+BK96+BQ96+BW96+CC96+CI96+CO96+CU96+DA96+DG96+DP96+DV96+EB96+EH96+EN96</f>
        <v>0</v>
      </c>
      <c r="EV96" s="416">
        <f>E96+K96+Q96+W96+AC96+AO96+AU96+BA96+BG96+BM96+BS96+DI96+DR96+DX96+ED96+EJ96</f>
        <v>19</v>
      </c>
      <c r="EW96" s="409">
        <f>F96+L96+R96+X96+AD96+AP96+AV96+BB96+BH96+BN96+BT96+DJ96+DS96+DY96+EE96+EK96</f>
        <v>3</v>
      </c>
      <c r="EX96" s="417">
        <f>G96+M96+S96+Y96+AE96+AQ96+AW96+BC96+BI96+BO96+BU96+DK96+DT96+DZ96+EF96+EL96</f>
        <v>1071</v>
      </c>
      <c r="EY96" s="415">
        <f>BY96+AI96+CE96+CK96+CQ96+CW96+DC96+DL96</f>
        <v>18</v>
      </c>
      <c r="EZ96" s="410">
        <f>BZ96+AJ96+CF96+CL96+CR96+CX96+DD96+DM96</f>
        <v>3</v>
      </c>
      <c r="FA96" s="413">
        <f>CA96+AK96+CG96+CM96+CS96+CY96+DE96+DN96</f>
        <v>1242</v>
      </c>
      <c r="FB96" s="226">
        <f>ER96/EQ96</f>
        <v>412.1666666666667</v>
      </c>
      <c r="FC96" s="226">
        <f>FA96/EZ96</f>
        <v>414</v>
      </c>
      <c r="FD96" s="227">
        <f>EQ96/EP96</f>
        <v>0.15</v>
      </c>
      <c r="FE96" s="227">
        <f>EZ96/EY96</f>
        <v>0.16666666666666666</v>
      </c>
    </row>
    <row r="97" spans="1:161" ht="10.5" customHeight="1">
      <c r="A97" s="119">
        <v>93</v>
      </c>
      <c r="B97" s="130"/>
      <c r="C97" s="85" t="s">
        <v>119</v>
      </c>
      <c r="D97" s="418" t="s">
        <v>302</v>
      </c>
      <c r="E97" s="263"/>
      <c r="F97" s="87"/>
      <c r="G97" s="86"/>
      <c r="H97" s="175"/>
      <c r="I97" s="172"/>
      <c r="J97" s="39"/>
      <c r="K97" s="263"/>
      <c r="L97" s="87"/>
      <c r="M97" s="86"/>
      <c r="N97" s="175"/>
      <c r="O97" s="172"/>
      <c r="P97" s="39"/>
      <c r="Q97" s="263"/>
      <c r="R97" s="87"/>
      <c r="S97" s="87"/>
      <c r="T97" s="172"/>
      <c r="U97" s="172"/>
      <c r="V97" s="47"/>
      <c r="W97" s="174"/>
      <c r="X97" s="21"/>
      <c r="Y97" s="21"/>
      <c r="Z97" s="172"/>
      <c r="AA97" s="172"/>
      <c r="AB97" s="39"/>
      <c r="AC97" s="228"/>
      <c r="AD97" s="21"/>
      <c r="AE97" s="21"/>
      <c r="AF97" s="172"/>
      <c r="AG97" s="172"/>
      <c r="AH97" s="47"/>
      <c r="AI97" s="348"/>
      <c r="AJ97" s="84"/>
      <c r="AK97" s="84"/>
      <c r="AL97" s="172"/>
      <c r="AM97" s="172"/>
      <c r="AN97" s="39"/>
      <c r="AO97" s="228"/>
      <c r="AP97" s="21"/>
      <c r="AQ97" s="21"/>
      <c r="AR97" s="172"/>
      <c r="AS97" s="172"/>
      <c r="AT97" s="47"/>
      <c r="AU97" s="230"/>
      <c r="AV97" s="231"/>
      <c r="AW97" s="231"/>
      <c r="AX97" s="172"/>
      <c r="AY97" s="172"/>
      <c r="AZ97" s="39"/>
      <c r="BA97" s="230"/>
      <c r="BB97" s="231"/>
      <c r="BC97" s="232"/>
      <c r="BD97" s="171"/>
      <c r="BE97" s="172"/>
      <c r="BF97" s="172"/>
      <c r="BG97" s="230"/>
      <c r="BH97" s="231"/>
      <c r="BI97" s="232"/>
      <c r="BJ97" s="171"/>
      <c r="BK97" s="172"/>
      <c r="BL97" s="47"/>
      <c r="BM97" s="230"/>
      <c r="BN97" s="231"/>
      <c r="BO97" s="232"/>
      <c r="BP97" s="274"/>
      <c r="BQ97" s="275"/>
      <c r="BR97" s="276"/>
      <c r="BS97" s="277"/>
      <c r="BT97" s="278"/>
      <c r="BU97" s="279"/>
      <c r="BV97" s="280"/>
      <c r="BW97" s="275"/>
      <c r="BX97" s="276"/>
      <c r="BY97" s="281"/>
      <c r="BZ97" s="282"/>
      <c r="CA97" s="283"/>
      <c r="CB97" s="280"/>
      <c r="CC97" s="275"/>
      <c r="CD97" s="276"/>
      <c r="CE97" s="281"/>
      <c r="CF97" s="282"/>
      <c r="CG97" s="283"/>
      <c r="CH97" s="280"/>
      <c r="CI97" s="275"/>
      <c r="CJ97" s="276"/>
      <c r="CK97" s="281"/>
      <c r="CL97" s="282"/>
      <c r="CM97" s="283"/>
      <c r="CN97" s="280"/>
      <c r="CO97" s="275"/>
      <c r="CP97" s="276"/>
      <c r="CQ97" s="202">
        <v>4</v>
      </c>
      <c r="CR97" s="203">
        <v>0</v>
      </c>
      <c r="CS97" s="204">
        <v>316</v>
      </c>
      <c r="CT97" s="170">
        <v>3</v>
      </c>
      <c r="CU97" s="100">
        <v>0</v>
      </c>
      <c r="CV97" s="48">
        <v>270</v>
      </c>
      <c r="CW97" s="202">
        <v>5</v>
      </c>
      <c r="CX97" s="203">
        <v>0</v>
      </c>
      <c r="CY97" s="204">
        <v>395</v>
      </c>
      <c r="CZ97" s="170">
        <v>3</v>
      </c>
      <c r="DA97" s="100">
        <v>0</v>
      </c>
      <c r="DB97" s="48">
        <v>270</v>
      </c>
      <c r="DC97" s="202">
        <v>22</v>
      </c>
      <c r="DD97" s="203">
        <v>0</v>
      </c>
      <c r="DE97" s="204">
        <v>1980</v>
      </c>
      <c r="DF97" s="170">
        <v>2</v>
      </c>
      <c r="DG97" s="100">
        <v>0</v>
      </c>
      <c r="DH97" s="48">
        <v>180</v>
      </c>
      <c r="DI97" s="368"/>
      <c r="DJ97" s="369"/>
      <c r="DK97" s="370"/>
      <c r="DL97" s="391"/>
      <c r="DM97" s="392"/>
      <c r="DN97" s="397"/>
      <c r="DO97" s="170"/>
      <c r="DP97" s="100"/>
      <c r="DQ97" s="48"/>
      <c r="DR97" s="394"/>
      <c r="DS97" s="395"/>
      <c r="DT97" s="398"/>
      <c r="DU97" s="258"/>
      <c r="DV97" s="259"/>
      <c r="DW97" s="433"/>
      <c r="DX97" s="442"/>
      <c r="DY97" s="443"/>
      <c r="DZ97" s="447"/>
      <c r="EA97" s="258"/>
      <c r="EB97" s="259"/>
      <c r="EC97" s="433"/>
      <c r="ED97" s="442"/>
      <c r="EE97" s="443"/>
      <c r="EF97" s="447"/>
      <c r="EG97" s="258"/>
      <c r="EH97" s="259"/>
      <c r="EI97" s="260"/>
      <c r="EJ97" s="544"/>
      <c r="EK97" s="443"/>
      <c r="EL97" s="447"/>
      <c r="EM97" s="549"/>
      <c r="EN97" s="550"/>
      <c r="EO97" s="554"/>
      <c r="EP97" s="458">
        <f>E97++H97+K97+N97+Q97+T97+W97+Z97+AC97+AF97+AI97+AL97+AO97+AR97+AU97+AX97+BA97+BD97+BG97+BJ97+BM97+BP97+BS97+BV97+BY97+CB97+CE97+CH97+CK97+CN97+CQ97+CT97+CW97+CZ97+DI97+DC97+DF97+DO97+DR97+DL97+DU97+DX97+EA97+ED97+EG97+EJ97+EM97</f>
        <v>39</v>
      </c>
      <c r="EQ97" s="408">
        <f>F97++I97+L97+O97+R97+U97+X97+AA97+AD97+AG97+AJ97+AM97+AP97+AS97+AV97+AY97+BB97+BE97+BH97+BK97+BN97+BQ97+BT97+BW97+BZ97+CC97+CF97+CI97+CL97+CO97+CR97+CU97+CX97+DA97+DJ97+DD97+DG97+DP97+DS97+DM97+DV97+DY97+EB97+EE97+EH97+EK97+EN97</f>
        <v>0</v>
      </c>
      <c r="ER97" s="408">
        <f>G97++J97+M97+P97+S97+V97+Y97+AB97+AE97+AH97+AK97+AN97+AQ97+AT97+AW97+AZ97+BC97+BF97+BI97+BL97+BO97+BR97+BU97+BX97+CA97+CD97+CG97+CJ97+CM97+CP97+CS97+CV97+CY97+DB97+DK97+DE97+DH97+DQ97+DT97+DN97+DW97+DZ97+EC97+EF97+EI97+EL97+EO97</f>
        <v>3411</v>
      </c>
      <c r="ES97" s="411">
        <f>ER97/EP97</f>
        <v>87.46153846153847</v>
      </c>
      <c r="ET97" s="556">
        <f>H97+N97+T97+Z97+AF97+AL97+AR97+AX97+BD97+BJ97+BP97+BV97+CB97+CH97+CN97+CT97+CZ97+DF97+DO97+DU97+EA97+EG97+EM97</f>
        <v>8</v>
      </c>
      <c r="EU97" s="414">
        <f>I97+O97+U97+AA97+AG97+AM97+AS97+AY97+BE97+BK97+BQ97+BW97+CC97+CI97+CO97+CU97+DA97+DG97+DP97+DV97+EB97+EH97+EN97</f>
        <v>0</v>
      </c>
      <c r="EV97" s="416">
        <f>E97+K97+Q97+W97+AC97+AO97+AU97+BA97+BG97+BM97+BS97+DI97+DR97+DX97+ED97+EJ97</f>
        <v>0</v>
      </c>
      <c r="EW97" s="409">
        <f>F97+L97+R97+X97+AD97+AP97+AV97+BB97+BH97+BN97+BT97+DJ97+DS97+DY97+EE97+EK97</f>
        <v>0</v>
      </c>
      <c r="EX97" s="417">
        <f>G97+M97+S97+Y97+AE97+AQ97+AW97+BC97+BI97+BO97+BU97+DK97+DT97+DZ97+EF97+EL97</f>
        <v>0</v>
      </c>
      <c r="EY97" s="415">
        <f>BY97+AI97+CE97+CK97+CQ97+CW97+DC97+DL97</f>
        <v>31</v>
      </c>
      <c r="EZ97" s="410">
        <f>BZ97+AJ97+CF97+CL97+CR97+CX97+DD97+DM97</f>
        <v>0</v>
      </c>
      <c r="FA97" s="413">
        <f>CA97+AK97+CG97+CM97+CS97+CY97+DE97+DN97</f>
        <v>2691</v>
      </c>
      <c r="FB97" s="226" t="e">
        <f>ER97/EQ97</f>
        <v>#DIV/0!</v>
      </c>
      <c r="FC97" s="226" t="e">
        <f>FA97/EZ97</f>
        <v>#DIV/0!</v>
      </c>
      <c r="FD97" s="227">
        <f>EQ97/EP97</f>
        <v>0</v>
      </c>
      <c r="FE97" s="227">
        <f>EZ97/EY97</f>
        <v>0</v>
      </c>
    </row>
    <row r="98" spans="1:161" ht="10.5" customHeight="1">
      <c r="A98" s="75">
        <v>94</v>
      </c>
      <c r="B98" s="130"/>
      <c r="C98" s="85" t="s">
        <v>116</v>
      </c>
      <c r="D98" s="68" t="s">
        <v>0</v>
      </c>
      <c r="E98" s="228">
        <v>19</v>
      </c>
      <c r="F98" s="21">
        <v>1</v>
      </c>
      <c r="G98" s="83">
        <v>707</v>
      </c>
      <c r="H98" s="175">
        <v>3</v>
      </c>
      <c r="I98" s="172"/>
      <c r="J98" s="39">
        <v>161</v>
      </c>
      <c r="K98" s="228">
        <v>14</v>
      </c>
      <c r="L98" s="21">
        <v>1</v>
      </c>
      <c r="M98" s="83">
        <v>395</v>
      </c>
      <c r="N98" s="175">
        <v>2</v>
      </c>
      <c r="O98" s="172"/>
      <c r="P98" s="39">
        <v>75</v>
      </c>
      <c r="Q98" s="228"/>
      <c r="R98" s="21"/>
      <c r="S98" s="21"/>
      <c r="T98" s="172"/>
      <c r="U98" s="172"/>
      <c r="V98" s="47"/>
      <c r="W98" s="174"/>
      <c r="X98" s="21"/>
      <c r="Y98" s="21"/>
      <c r="Z98" s="172"/>
      <c r="AA98" s="172"/>
      <c r="AB98" s="39"/>
      <c r="AC98" s="228"/>
      <c r="AD98" s="21"/>
      <c r="AE98" s="21"/>
      <c r="AF98" s="172"/>
      <c r="AG98" s="172"/>
      <c r="AH98" s="47"/>
      <c r="AI98" s="348"/>
      <c r="AJ98" s="84"/>
      <c r="AK98" s="84"/>
      <c r="AL98" s="172"/>
      <c r="AM98" s="172"/>
      <c r="AN98" s="39"/>
      <c r="AO98" s="228"/>
      <c r="AP98" s="21"/>
      <c r="AQ98" s="21"/>
      <c r="AR98" s="172"/>
      <c r="AS98" s="172"/>
      <c r="AT98" s="47"/>
      <c r="AU98" s="174"/>
      <c r="AV98" s="21"/>
      <c r="AW98" s="21"/>
      <c r="AX98" s="172"/>
      <c r="AY98" s="172"/>
      <c r="AZ98" s="39"/>
      <c r="BA98" s="174"/>
      <c r="BB98" s="21"/>
      <c r="BC98" s="88"/>
      <c r="BD98" s="171"/>
      <c r="BE98" s="172"/>
      <c r="BF98" s="172"/>
      <c r="BG98" s="174"/>
      <c r="BH98" s="21"/>
      <c r="BI98" s="88"/>
      <c r="BJ98" s="171"/>
      <c r="BK98" s="172"/>
      <c r="BL98" s="47"/>
      <c r="BM98" s="174"/>
      <c r="BN98" s="21"/>
      <c r="BO98" s="88"/>
      <c r="BP98" s="101"/>
      <c r="BQ98" s="100"/>
      <c r="BR98" s="48"/>
      <c r="BS98" s="99"/>
      <c r="BT98" s="22"/>
      <c r="BU98" s="37"/>
      <c r="BV98" s="170"/>
      <c r="BW98" s="100"/>
      <c r="BX98" s="48"/>
      <c r="BY98" s="202"/>
      <c r="BZ98" s="203"/>
      <c r="CA98" s="204"/>
      <c r="CB98" s="170"/>
      <c r="CC98" s="100"/>
      <c r="CD98" s="48"/>
      <c r="CE98" s="202"/>
      <c r="CF98" s="203"/>
      <c r="CG98" s="205"/>
      <c r="CH98" s="170"/>
      <c r="CI98" s="100"/>
      <c r="CJ98" s="48"/>
      <c r="CK98" s="202"/>
      <c r="CL98" s="203"/>
      <c r="CM98" s="205"/>
      <c r="CN98" s="170"/>
      <c r="CO98" s="100"/>
      <c r="CP98" s="48"/>
      <c r="CQ98" s="202"/>
      <c r="CR98" s="203"/>
      <c r="CS98" s="205"/>
      <c r="CT98" s="170"/>
      <c r="CU98" s="100"/>
      <c r="CV98" s="48"/>
      <c r="CW98" s="202"/>
      <c r="CX98" s="203"/>
      <c r="CY98" s="205"/>
      <c r="CZ98" s="170"/>
      <c r="DA98" s="100"/>
      <c r="DB98" s="48"/>
      <c r="DC98" s="202"/>
      <c r="DD98" s="203"/>
      <c r="DE98" s="205"/>
      <c r="DF98" s="170"/>
      <c r="DG98" s="100"/>
      <c r="DH98" s="48"/>
      <c r="DI98" s="368"/>
      <c r="DJ98" s="369"/>
      <c r="DK98" s="377"/>
      <c r="DL98" s="391"/>
      <c r="DM98" s="392"/>
      <c r="DN98" s="397"/>
      <c r="DO98" s="170"/>
      <c r="DP98" s="100"/>
      <c r="DQ98" s="48"/>
      <c r="DR98" s="394"/>
      <c r="DS98" s="395"/>
      <c r="DT98" s="398"/>
      <c r="DU98" s="258"/>
      <c r="DV98" s="259"/>
      <c r="DW98" s="433"/>
      <c r="DX98" s="442"/>
      <c r="DY98" s="443"/>
      <c r="DZ98" s="447"/>
      <c r="EA98" s="258"/>
      <c r="EB98" s="259"/>
      <c r="EC98" s="433"/>
      <c r="ED98" s="442"/>
      <c r="EE98" s="443"/>
      <c r="EF98" s="447"/>
      <c r="EG98" s="258"/>
      <c r="EH98" s="259"/>
      <c r="EI98" s="260"/>
      <c r="EJ98" s="544"/>
      <c r="EK98" s="443"/>
      <c r="EL98" s="447"/>
      <c r="EM98" s="549"/>
      <c r="EN98" s="550"/>
      <c r="EO98" s="554"/>
      <c r="EP98" s="458">
        <f>E98++H98+K98+N98+Q98+T98+W98+Z98+AC98+AF98+AI98+AL98+AO98+AR98+AU98+AX98+BA98+BD98+BG98+BJ98+BM98+BP98+BS98+BV98+BY98+CB98+CE98+CH98+CK98+CN98+CQ98+CT98+CW98+CZ98+DI98+DC98+DF98+DO98+DR98+DL98+DU98+DX98+EA98+ED98+EG98+EJ98+EM98</f>
        <v>38</v>
      </c>
      <c r="EQ98" s="408">
        <f>F98++I98+L98+O98+R98+U98+X98+AA98+AD98+AG98+AJ98+AM98+AP98+AS98+AV98+AY98+BB98+BE98+BH98+BK98+BN98+BQ98+BT98+BW98+BZ98+CC98+CF98+CI98+CL98+CO98+CR98+CU98+CX98+DA98+DJ98+DD98+DG98+DP98+DS98+DM98+DV98+DY98+EB98+EE98+EH98+EK98+EN98</f>
        <v>2</v>
      </c>
      <c r="ER98" s="408">
        <f>G98++J98+M98+P98+S98+V98+Y98+AB98+AE98+AH98+AK98+AN98+AQ98+AT98+AW98+AZ98+BC98+BF98+BI98+BL98+BO98+BR98+BU98+BX98+CA98+CD98+CG98+CJ98+CM98+CP98+CS98+CV98+CY98+DB98+DK98+DE98+DH98+DQ98+DT98+DN98+DW98+DZ98+EC98+EF98+EI98+EL98+EO98</f>
        <v>1338</v>
      </c>
      <c r="ES98" s="411">
        <f>ER98/EP98</f>
        <v>35.21052631578947</v>
      </c>
      <c r="ET98" s="556">
        <f>H98+N98+T98+Z98+AF98+AL98+AR98+AX98+BD98+BJ98+BP98+BV98+CB98+CH98+CN98+CT98+CZ98+DF98+DO98+DU98+EA98+EG98+EM98</f>
        <v>5</v>
      </c>
      <c r="EU98" s="414">
        <f>I98+O98+U98+AA98+AG98+AM98+AS98+AY98+BE98+BK98+BQ98+BW98+CC98+CI98+CO98+CU98+DA98+DG98+DP98+DV98+EB98+EH98+EN98</f>
        <v>0</v>
      </c>
      <c r="EV98" s="416">
        <f>E98+K98+Q98+W98+AC98+AO98+AU98+BA98+BG98+BM98+BS98+DI98+DR98+DX98+ED98+EJ98</f>
        <v>33</v>
      </c>
      <c r="EW98" s="409">
        <f>F98+L98+R98+X98+AD98+AP98+AV98+BB98+BH98+BN98+BT98+DJ98+DS98+DY98+EE98+EK98</f>
        <v>2</v>
      </c>
      <c r="EX98" s="417">
        <f>G98+M98+S98+Y98+AE98+AQ98+AW98+BC98+BI98+BO98+BU98+DK98+DT98+DZ98+EF98+EL98</f>
        <v>1102</v>
      </c>
      <c r="EY98" s="415">
        <f>BY98+AI98+CE98+CK98+CQ98+CW98+DC98+DL98</f>
        <v>0</v>
      </c>
      <c r="EZ98" s="410">
        <f>BZ98+AJ98+CF98+CL98+CR98+CX98+DD98+DM98</f>
        <v>0</v>
      </c>
      <c r="FA98" s="413">
        <f>CA98+AK98+CG98+CM98+CS98+CY98+DE98+DN98</f>
        <v>0</v>
      </c>
      <c r="FB98" s="226">
        <f>ER98/EQ98</f>
        <v>669</v>
      </c>
      <c r="FC98" s="226" t="e">
        <f>FA98/EZ98</f>
        <v>#DIV/0!</v>
      </c>
      <c r="FD98" s="227">
        <f>EQ98/EP98</f>
        <v>0.05263157894736842</v>
      </c>
      <c r="FE98" s="227" t="e">
        <f>EZ98/EY98</f>
        <v>#DIV/0!</v>
      </c>
    </row>
    <row r="99" spans="1:161" ht="10.5" customHeight="1">
      <c r="A99" s="119">
        <v>95</v>
      </c>
      <c r="B99" s="130"/>
      <c r="C99" s="85" t="s">
        <v>116</v>
      </c>
      <c r="D99" s="68" t="s">
        <v>176</v>
      </c>
      <c r="E99" s="263"/>
      <c r="F99" s="87"/>
      <c r="G99" s="86"/>
      <c r="H99" s="175"/>
      <c r="I99" s="172"/>
      <c r="J99" s="39"/>
      <c r="K99" s="263"/>
      <c r="L99" s="87"/>
      <c r="M99" s="86"/>
      <c r="N99" s="175"/>
      <c r="O99" s="172"/>
      <c r="P99" s="39"/>
      <c r="Q99" s="263"/>
      <c r="R99" s="87"/>
      <c r="S99" s="87"/>
      <c r="T99" s="172"/>
      <c r="U99" s="172"/>
      <c r="V99" s="47"/>
      <c r="W99" s="174"/>
      <c r="X99" s="21"/>
      <c r="Y99" s="21"/>
      <c r="Z99" s="172"/>
      <c r="AA99" s="172"/>
      <c r="AB99" s="39"/>
      <c r="AC99" s="228"/>
      <c r="AD99" s="21"/>
      <c r="AE99" s="21"/>
      <c r="AF99" s="172"/>
      <c r="AG99" s="172"/>
      <c r="AH99" s="47"/>
      <c r="AI99" s="348"/>
      <c r="AJ99" s="84"/>
      <c r="AK99" s="84"/>
      <c r="AL99" s="172"/>
      <c r="AM99" s="172"/>
      <c r="AN99" s="39"/>
      <c r="AO99" s="228"/>
      <c r="AP99" s="21"/>
      <c r="AQ99" s="21"/>
      <c r="AR99" s="172"/>
      <c r="AS99" s="172"/>
      <c r="AT99" s="47"/>
      <c r="AU99" s="174"/>
      <c r="AV99" s="21"/>
      <c r="AW99" s="21"/>
      <c r="AX99" s="172"/>
      <c r="AY99" s="172"/>
      <c r="AZ99" s="39"/>
      <c r="BA99" s="174"/>
      <c r="BB99" s="21"/>
      <c r="BC99" s="88"/>
      <c r="BD99" s="171"/>
      <c r="BE99" s="172"/>
      <c r="BF99" s="172"/>
      <c r="BG99" s="233">
        <v>14</v>
      </c>
      <c r="BH99" s="234">
        <v>1</v>
      </c>
      <c r="BI99" s="235">
        <v>1260</v>
      </c>
      <c r="BJ99" s="171"/>
      <c r="BK99" s="172"/>
      <c r="BL99" s="47"/>
      <c r="BM99" s="233">
        <v>23</v>
      </c>
      <c r="BN99" s="234">
        <v>3</v>
      </c>
      <c r="BO99" s="235">
        <v>1506</v>
      </c>
      <c r="BP99" s="101"/>
      <c r="BQ99" s="100"/>
      <c r="BR99" s="48"/>
      <c r="BS99" s="268"/>
      <c r="BT99" s="269"/>
      <c r="BU99" s="270"/>
      <c r="BV99" s="170"/>
      <c r="BW99" s="100"/>
      <c r="BX99" s="48"/>
      <c r="BY99" s="271"/>
      <c r="BZ99" s="272"/>
      <c r="CA99" s="273"/>
      <c r="CB99" s="170"/>
      <c r="CC99" s="100"/>
      <c r="CD99" s="48"/>
      <c r="CE99" s="271"/>
      <c r="CF99" s="272"/>
      <c r="CG99" s="453"/>
      <c r="CH99" s="170"/>
      <c r="CI99" s="100"/>
      <c r="CJ99" s="48"/>
      <c r="CK99" s="271"/>
      <c r="CL99" s="272"/>
      <c r="CM99" s="453"/>
      <c r="CN99" s="170"/>
      <c r="CO99" s="100"/>
      <c r="CP99" s="48"/>
      <c r="CQ99" s="243"/>
      <c r="CR99" s="244"/>
      <c r="CS99" s="262"/>
      <c r="CT99" s="170"/>
      <c r="CU99" s="100"/>
      <c r="CV99" s="48"/>
      <c r="CW99" s="243"/>
      <c r="CX99" s="244"/>
      <c r="CY99" s="262"/>
      <c r="CZ99" s="170"/>
      <c r="DA99" s="100"/>
      <c r="DB99" s="48"/>
      <c r="DC99" s="243"/>
      <c r="DD99" s="244"/>
      <c r="DE99" s="262"/>
      <c r="DF99" s="170"/>
      <c r="DG99" s="100"/>
      <c r="DH99" s="48"/>
      <c r="DI99" s="374"/>
      <c r="DJ99" s="375"/>
      <c r="DK99" s="378"/>
      <c r="DL99" s="391"/>
      <c r="DM99" s="392"/>
      <c r="DN99" s="397"/>
      <c r="DO99" s="170"/>
      <c r="DP99" s="100"/>
      <c r="DQ99" s="48"/>
      <c r="DR99" s="394"/>
      <c r="DS99" s="395"/>
      <c r="DT99" s="398"/>
      <c r="DU99" s="258"/>
      <c r="DV99" s="259"/>
      <c r="DW99" s="433"/>
      <c r="DX99" s="442"/>
      <c r="DY99" s="443"/>
      <c r="DZ99" s="447"/>
      <c r="EA99" s="258"/>
      <c r="EB99" s="259"/>
      <c r="EC99" s="433"/>
      <c r="ED99" s="442"/>
      <c r="EE99" s="443"/>
      <c r="EF99" s="447"/>
      <c r="EG99" s="258"/>
      <c r="EH99" s="259"/>
      <c r="EI99" s="260"/>
      <c r="EJ99" s="544"/>
      <c r="EK99" s="443"/>
      <c r="EL99" s="447"/>
      <c r="EM99" s="549"/>
      <c r="EN99" s="550"/>
      <c r="EO99" s="554"/>
      <c r="EP99" s="458">
        <f>E99++H99+K99+N99+Q99+T99+W99+Z99+AC99+AF99+AI99+AL99+AO99+AR99+AU99+AX99+BA99+BD99+BG99+BJ99+BM99+BP99+BS99+BV99+BY99+CB99+CE99+CH99+CK99+CN99+CQ99+CT99+CW99+CZ99+DI99+DC99+DF99+DO99+DR99+DL99+DU99+DX99+EA99+ED99+EG99+EJ99+EM99</f>
        <v>37</v>
      </c>
      <c r="EQ99" s="408">
        <f>F99++I99+L99+O99+R99+U99+X99+AA99+AD99+AG99+AJ99+AM99+AP99+AS99+AV99+AY99+BB99+BE99+BH99+BK99+BN99+BQ99+BT99+BW99+BZ99+CC99+CF99+CI99+CL99+CO99+CR99+CU99+CX99+DA99+DJ99+DD99+DG99+DP99+DS99+DM99+DV99+DY99+EB99+EE99+EH99+EK99+EN99</f>
        <v>4</v>
      </c>
      <c r="ER99" s="408">
        <f>G99++J99+M99+P99+S99+V99+Y99+AB99+AE99+AH99+AK99+AN99+AQ99+AT99+AW99+AZ99+BC99+BF99+BI99+BL99+BO99+BR99+BU99+BX99+CA99+CD99+CG99+CJ99+CM99+CP99+CS99+CV99+CY99+DB99+DK99+DE99+DH99+DQ99+DT99+DN99+DW99+DZ99+EC99+EF99+EI99+EL99+EO99</f>
        <v>2766</v>
      </c>
      <c r="ES99" s="411">
        <f>ER99/EP99</f>
        <v>74.75675675675676</v>
      </c>
      <c r="ET99" s="556">
        <f>H99+N99+T99+Z99+AF99+AL99+AR99+AX99+BD99+BJ99+BP99+BV99+CB99+CH99+CN99+CT99+CZ99+DF99+DO99+DU99+EA99+EG99+EM99</f>
        <v>0</v>
      </c>
      <c r="EU99" s="414">
        <f>I99+O99+U99+AA99+AG99+AM99+AS99+AY99+BE99+BK99+BQ99+BW99+CC99+CI99+CO99+CU99+DA99+DG99+DP99+DV99+EB99+EH99+EN99</f>
        <v>0</v>
      </c>
      <c r="EV99" s="416">
        <f>E99+K99+Q99+W99+AC99+AO99+AU99+BA99+BG99+BM99+BS99+DI99+DR99+DX99+ED99+EJ99</f>
        <v>37</v>
      </c>
      <c r="EW99" s="409">
        <f>F99+L99+R99+X99+AD99+AP99+AV99+BB99+BH99+BN99+BT99+DJ99+DS99+DY99+EE99+EK99</f>
        <v>4</v>
      </c>
      <c r="EX99" s="417">
        <f>G99+M99+S99+Y99+AE99+AQ99+AW99+BC99+BI99+BO99+BU99+DK99+DT99+DZ99+EF99+EL99</f>
        <v>2766</v>
      </c>
      <c r="EY99" s="415">
        <f>BY99+AI99+CE99+CK99+CQ99+CW99+DC99+DL99</f>
        <v>0</v>
      </c>
      <c r="EZ99" s="410">
        <f>BZ99+AJ99+CF99+CL99+CR99+CX99+DD99+DM99</f>
        <v>0</v>
      </c>
      <c r="FA99" s="413">
        <f>CA99+AK99+CG99+CM99+CS99+CY99+DE99+DN99</f>
        <v>0</v>
      </c>
      <c r="FB99" s="226">
        <f>ER99/EQ99</f>
        <v>691.5</v>
      </c>
      <c r="FC99" s="226" t="e">
        <f>FA99/EZ99</f>
        <v>#DIV/0!</v>
      </c>
      <c r="FD99" s="227">
        <f>EQ99/EP99</f>
        <v>0.10810810810810811</v>
      </c>
      <c r="FE99" s="227" t="e">
        <f>EZ99/EY99</f>
        <v>#DIV/0!</v>
      </c>
    </row>
    <row r="100" spans="1:161" ht="10.5" customHeight="1">
      <c r="A100" s="75">
        <v>96</v>
      </c>
      <c r="B100" s="130"/>
      <c r="C100" s="85" t="s">
        <v>118</v>
      </c>
      <c r="D100" s="68" t="s">
        <v>362</v>
      </c>
      <c r="E100" s="263"/>
      <c r="F100" s="87"/>
      <c r="G100" s="86"/>
      <c r="H100" s="175"/>
      <c r="I100" s="172"/>
      <c r="J100" s="39"/>
      <c r="K100" s="263"/>
      <c r="L100" s="87"/>
      <c r="M100" s="86"/>
      <c r="N100" s="175"/>
      <c r="O100" s="172"/>
      <c r="P100" s="39"/>
      <c r="Q100" s="263"/>
      <c r="R100" s="87"/>
      <c r="S100" s="87"/>
      <c r="T100" s="172"/>
      <c r="U100" s="172"/>
      <c r="V100" s="47"/>
      <c r="W100" s="174"/>
      <c r="X100" s="21"/>
      <c r="Y100" s="21"/>
      <c r="Z100" s="172"/>
      <c r="AA100" s="172"/>
      <c r="AB100" s="39"/>
      <c r="AC100" s="228"/>
      <c r="AD100" s="21"/>
      <c r="AE100" s="21"/>
      <c r="AF100" s="172"/>
      <c r="AG100" s="172"/>
      <c r="AH100" s="47"/>
      <c r="AI100" s="348">
        <v>13</v>
      </c>
      <c r="AJ100" s="84">
        <v>1</v>
      </c>
      <c r="AK100" s="84">
        <v>995</v>
      </c>
      <c r="AL100" s="172"/>
      <c r="AM100" s="172"/>
      <c r="AN100" s="39"/>
      <c r="AO100" s="228">
        <v>24</v>
      </c>
      <c r="AP100" s="21">
        <v>9</v>
      </c>
      <c r="AQ100" s="21">
        <v>1939</v>
      </c>
      <c r="AR100" s="172"/>
      <c r="AS100" s="172"/>
      <c r="AT100" s="47"/>
      <c r="AU100" s="174"/>
      <c r="AV100" s="21"/>
      <c r="AW100" s="21"/>
      <c r="AX100" s="172"/>
      <c r="AY100" s="172"/>
      <c r="AZ100" s="39"/>
      <c r="BA100" s="174"/>
      <c r="BB100" s="21"/>
      <c r="BC100" s="88"/>
      <c r="BD100" s="171"/>
      <c r="BE100" s="172"/>
      <c r="BF100" s="172"/>
      <c r="BG100" s="174"/>
      <c r="BH100" s="21"/>
      <c r="BI100" s="88"/>
      <c r="BJ100" s="171"/>
      <c r="BK100" s="172"/>
      <c r="BL100" s="47"/>
      <c r="BM100" s="174"/>
      <c r="BN100" s="21"/>
      <c r="BO100" s="88"/>
      <c r="BP100" s="101"/>
      <c r="BQ100" s="100"/>
      <c r="BR100" s="48"/>
      <c r="BS100" s="99"/>
      <c r="BT100" s="22"/>
      <c r="BU100" s="37"/>
      <c r="BV100" s="170"/>
      <c r="BW100" s="100"/>
      <c r="BX100" s="48"/>
      <c r="BY100" s="202"/>
      <c r="BZ100" s="203"/>
      <c r="CA100" s="204"/>
      <c r="CB100" s="170"/>
      <c r="CC100" s="100"/>
      <c r="CD100" s="48"/>
      <c r="CE100" s="202"/>
      <c r="CF100" s="203"/>
      <c r="CG100" s="205"/>
      <c r="CH100" s="170"/>
      <c r="CI100" s="100"/>
      <c r="CJ100" s="48"/>
      <c r="CK100" s="202"/>
      <c r="CL100" s="203"/>
      <c r="CM100" s="205"/>
      <c r="CN100" s="170"/>
      <c r="CO100" s="100"/>
      <c r="CP100" s="48"/>
      <c r="CQ100" s="202"/>
      <c r="CR100" s="203"/>
      <c r="CS100" s="205"/>
      <c r="CT100" s="170"/>
      <c r="CU100" s="100"/>
      <c r="CV100" s="48"/>
      <c r="CW100" s="202"/>
      <c r="CX100" s="203"/>
      <c r="CY100" s="205"/>
      <c r="CZ100" s="170"/>
      <c r="DA100" s="100"/>
      <c r="DB100" s="48"/>
      <c r="DC100" s="202"/>
      <c r="DD100" s="203"/>
      <c r="DE100" s="205"/>
      <c r="DF100" s="170"/>
      <c r="DG100" s="100"/>
      <c r="DH100" s="48"/>
      <c r="DI100" s="368"/>
      <c r="DJ100" s="369"/>
      <c r="DK100" s="377"/>
      <c r="DL100" s="391"/>
      <c r="DM100" s="392"/>
      <c r="DN100" s="397"/>
      <c r="DO100" s="170"/>
      <c r="DP100" s="100"/>
      <c r="DQ100" s="48"/>
      <c r="DR100" s="394"/>
      <c r="DS100" s="395"/>
      <c r="DT100" s="398"/>
      <c r="DU100" s="258"/>
      <c r="DV100" s="259"/>
      <c r="DW100" s="433"/>
      <c r="DX100" s="442"/>
      <c r="DY100" s="443"/>
      <c r="DZ100" s="447"/>
      <c r="EA100" s="258"/>
      <c r="EB100" s="259"/>
      <c r="EC100" s="433"/>
      <c r="ED100" s="442"/>
      <c r="EE100" s="443"/>
      <c r="EF100" s="447"/>
      <c r="EG100" s="258"/>
      <c r="EH100" s="259"/>
      <c r="EI100" s="260"/>
      <c r="EJ100" s="544"/>
      <c r="EK100" s="443"/>
      <c r="EL100" s="447"/>
      <c r="EM100" s="549"/>
      <c r="EN100" s="550"/>
      <c r="EO100" s="554"/>
      <c r="EP100" s="458">
        <f>E100++H100+K100+N100+Q100+T100+W100+Z100+AC100+AF100+AI100+AL100+AO100+AR100+AU100+AX100+BA100+BD100+BG100+BJ100+BM100+BP100+BS100+BV100+BY100+CB100+CE100+CH100+CK100+CN100+CQ100+CT100+CW100+CZ100+DI100+DC100+DF100+DO100+DR100+DL100+DU100+DX100+EA100+ED100+EG100+EJ100+EM100</f>
        <v>37</v>
      </c>
      <c r="EQ100" s="408">
        <f>F100++I100+L100+O100+R100+U100+X100+AA100+AD100+AG100+AJ100+AM100+AP100+AS100+AV100+AY100+BB100+BE100+BH100+BK100+BN100+BQ100+BT100+BW100+BZ100+CC100+CF100+CI100+CL100+CO100+CR100+CU100+CX100+DA100+DJ100+DD100+DG100+DP100+DS100+DM100+DV100+DY100+EB100+EE100+EH100+EK100+EN100</f>
        <v>10</v>
      </c>
      <c r="ER100" s="408">
        <f>G100++J100+M100+P100+S100+V100+Y100+AB100+AE100+AH100+AK100+AN100+AQ100+AT100+AW100+AZ100+BC100+BF100+BI100+BL100+BO100+BR100+BU100+BX100+CA100+CD100+CG100+CJ100+CM100+CP100+CS100+CV100+CY100+DB100+DK100+DE100+DH100+DQ100+DT100+DN100+DW100+DZ100+EC100+EF100+EI100+EL100+EO100</f>
        <v>2934</v>
      </c>
      <c r="ES100" s="411">
        <f>ER100/EP100</f>
        <v>79.29729729729729</v>
      </c>
      <c r="ET100" s="556">
        <f>H100+N100+T100+Z100+AF100+AL100+AR100+AX100+BD100+BJ100+BP100+BV100+CB100+CH100+CN100+CT100+CZ100+DF100+DO100+DU100+EA100+EG100+EM100</f>
        <v>0</v>
      </c>
      <c r="EU100" s="414">
        <f>I100+O100+U100+AA100+AG100+AM100+AS100+AY100+BE100+BK100+BQ100+BW100+CC100+CI100+CO100+CU100+DA100+DG100+DP100+DV100+EB100+EH100+EN100</f>
        <v>0</v>
      </c>
      <c r="EV100" s="416">
        <f>E100+K100+Q100+W100+AC100+AO100+AU100+BA100+BG100+BM100+BS100+DI100+DR100+DX100+ED100+EJ100</f>
        <v>24</v>
      </c>
      <c r="EW100" s="409">
        <f>F100+L100+R100+X100+AD100+AP100+AV100+BB100+BH100+BN100+BT100+DJ100+DS100+DY100+EE100+EK100</f>
        <v>9</v>
      </c>
      <c r="EX100" s="417">
        <f>G100+M100+S100+Y100+AE100+AQ100+AW100+BC100+BI100+BO100+BU100+DK100+DT100+DZ100+EF100+EL100</f>
        <v>1939</v>
      </c>
      <c r="EY100" s="415">
        <f>BY100+AI100+CE100+CK100+CQ100+CW100+DC100+DL100</f>
        <v>13</v>
      </c>
      <c r="EZ100" s="410">
        <f>BZ100+AJ100+CF100+CL100+CR100+CX100+DD100+DM100</f>
        <v>1</v>
      </c>
      <c r="FA100" s="413">
        <f>CA100+AK100+CG100+CM100+CS100+CY100+DE100+DN100</f>
        <v>995</v>
      </c>
      <c r="FB100" s="226">
        <f>ER100/EQ100</f>
        <v>293.4</v>
      </c>
      <c r="FC100" s="226">
        <f>FA100/EZ100</f>
        <v>995</v>
      </c>
      <c r="FD100" s="227">
        <f>EQ100/EP100</f>
        <v>0.2702702702702703</v>
      </c>
      <c r="FE100" s="227">
        <f>EZ100/EY100</f>
        <v>0.07692307692307693</v>
      </c>
    </row>
    <row r="101" spans="1:161" ht="10.5" customHeight="1">
      <c r="A101" s="119">
        <v>97</v>
      </c>
      <c r="B101" s="130"/>
      <c r="C101" s="85" t="s">
        <v>118</v>
      </c>
      <c r="D101" s="68" t="s">
        <v>218</v>
      </c>
      <c r="E101" s="263"/>
      <c r="F101" s="87"/>
      <c r="G101" s="86"/>
      <c r="H101" s="175"/>
      <c r="I101" s="172"/>
      <c r="J101" s="39"/>
      <c r="K101" s="263"/>
      <c r="L101" s="87"/>
      <c r="M101" s="86"/>
      <c r="N101" s="175"/>
      <c r="O101" s="172"/>
      <c r="P101" s="39"/>
      <c r="Q101" s="263"/>
      <c r="R101" s="87"/>
      <c r="S101" s="87"/>
      <c r="T101" s="172"/>
      <c r="U101" s="172"/>
      <c r="V101" s="47"/>
      <c r="W101" s="174"/>
      <c r="X101" s="21"/>
      <c r="Y101" s="21"/>
      <c r="Z101" s="172"/>
      <c r="AA101" s="172"/>
      <c r="AB101" s="39"/>
      <c r="AC101" s="228"/>
      <c r="AD101" s="21"/>
      <c r="AE101" s="21"/>
      <c r="AF101" s="172"/>
      <c r="AG101" s="172"/>
      <c r="AH101" s="47"/>
      <c r="AI101" s="348"/>
      <c r="AJ101" s="84"/>
      <c r="AK101" s="84"/>
      <c r="AL101" s="172"/>
      <c r="AM101" s="172"/>
      <c r="AN101" s="39"/>
      <c r="AO101" s="228"/>
      <c r="AP101" s="21"/>
      <c r="AQ101" s="21"/>
      <c r="AR101" s="172"/>
      <c r="AS101" s="172"/>
      <c r="AT101" s="47"/>
      <c r="AU101" s="174"/>
      <c r="AV101" s="21"/>
      <c r="AW101" s="21"/>
      <c r="AX101" s="172"/>
      <c r="AY101" s="172"/>
      <c r="AZ101" s="39"/>
      <c r="BA101" s="174"/>
      <c r="BB101" s="21"/>
      <c r="BC101" s="88"/>
      <c r="BD101" s="171"/>
      <c r="BE101" s="172"/>
      <c r="BF101" s="172"/>
      <c r="BG101" s="174"/>
      <c r="BH101" s="21"/>
      <c r="BI101" s="88"/>
      <c r="BJ101" s="171"/>
      <c r="BK101" s="172"/>
      <c r="BL101" s="47"/>
      <c r="BM101" s="233"/>
      <c r="BN101" s="234"/>
      <c r="BO101" s="235"/>
      <c r="BP101" s="267"/>
      <c r="BQ101" s="247"/>
      <c r="BR101" s="248"/>
      <c r="BS101" s="264">
        <f>'2011-2012'!BS31</f>
        <v>1</v>
      </c>
      <c r="BT101" s="265">
        <f>'2011-2012'!BT31</f>
        <v>0</v>
      </c>
      <c r="BU101" s="266">
        <f>'2011-2012'!BU31</f>
        <v>5</v>
      </c>
      <c r="BV101" s="258"/>
      <c r="BW101" s="259"/>
      <c r="BX101" s="260"/>
      <c r="BY101" s="255">
        <f>'2012 - 2013'!BU21</f>
        <v>9</v>
      </c>
      <c r="BZ101" s="256">
        <f>'2012 - 2013'!BV21</f>
        <v>1</v>
      </c>
      <c r="CA101" s="257">
        <f>'2012 - 2013'!BW21</f>
        <v>307</v>
      </c>
      <c r="CB101" s="258">
        <f>'2012 - 2013'!J21</f>
        <v>1</v>
      </c>
      <c r="CC101" s="259">
        <f>'2012 - 2013'!K21</f>
        <v>0</v>
      </c>
      <c r="CD101" s="260">
        <f>'2012 - 2013'!L21</f>
        <v>5</v>
      </c>
      <c r="CE101" s="255">
        <f>'2013 - 2014 '!BY24</f>
        <v>6</v>
      </c>
      <c r="CF101" s="256">
        <f>'2013 - 2014 '!BZ24</f>
        <v>0</v>
      </c>
      <c r="CG101" s="261">
        <f>'2013 - 2014 '!CA24</f>
        <v>205</v>
      </c>
      <c r="CH101" s="258">
        <f>'2013 - 2014 '!N24</f>
        <v>4</v>
      </c>
      <c r="CI101" s="259">
        <f>'2013 - 2014 '!O24</f>
        <v>3</v>
      </c>
      <c r="CJ101" s="260">
        <f>'2013 - 2014 '!P24</f>
        <v>227</v>
      </c>
      <c r="CK101" s="255">
        <v>15</v>
      </c>
      <c r="CL101" s="256">
        <v>2</v>
      </c>
      <c r="CM101" s="261">
        <v>678</v>
      </c>
      <c r="CN101" s="258"/>
      <c r="CO101" s="259"/>
      <c r="CP101" s="260"/>
      <c r="CQ101" s="391"/>
      <c r="CR101" s="392"/>
      <c r="CS101" s="393"/>
      <c r="CT101" s="258"/>
      <c r="CU101" s="259"/>
      <c r="CV101" s="260"/>
      <c r="CW101" s="391"/>
      <c r="CX101" s="392"/>
      <c r="CY101" s="393"/>
      <c r="CZ101" s="258"/>
      <c r="DA101" s="259"/>
      <c r="DB101" s="260"/>
      <c r="DC101" s="391"/>
      <c r="DD101" s="392"/>
      <c r="DE101" s="393"/>
      <c r="DF101" s="258"/>
      <c r="DG101" s="259"/>
      <c r="DH101" s="260"/>
      <c r="DI101" s="394"/>
      <c r="DJ101" s="395"/>
      <c r="DK101" s="396"/>
      <c r="DL101" s="391"/>
      <c r="DM101" s="392"/>
      <c r="DN101" s="397"/>
      <c r="DO101" s="258"/>
      <c r="DP101" s="259"/>
      <c r="DQ101" s="260"/>
      <c r="DR101" s="394"/>
      <c r="DS101" s="395"/>
      <c r="DT101" s="398"/>
      <c r="DU101" s="258"/>
      <c r="DV101" s="259"/>
      <c r="DW101" s="433"/>
      <c r="DX101" s="442"/>
      <c r="DY101" s="443"/>
      <c r="DZ101" s="447"/>
      <c r="EA101" s="258"/>
      <c r="EB101" s="259"/>
      <c r="EC101" s="433"/>
      <c r="ED101" s="442"/>
      <c r="EE101" s="443"/>
      <c r="EF101" s="447"/>
      <c r="EG101" s="258"/>
      <c r="EH101" s="259"/>
      <c r="EI101" s="260"/>
      <c r="EJ101" s="544"/>
      <c r="EK101" s="443"/>
      <c r="EL101" s="447"/>
      <c r="EM101" s="549"/>
      <c r="EN101" s="550"/>
      <c r="EO101" s="554"/>
      <c r="EP101" s="458">
        <f>E101++H101+K101+N101+Q101+T101+W101+Z101+AC101+AF101+AI101+AL101+AO101+AR101+AU101+AX101+BA101+BD101+BG101+BJ101+BM101+BP101+BS101+BV101+BY101+CB101+CE101+CH101+CK101+CN101+CQ101+CT101+CW101+CZ101+DI101+DC101+DF101+DO101+DR101+DL101+DU101+DX101+EA101+ED101+EG101+EJ101+EM101</f>
        <v>36</v>
      </c>
      <c r="EQ101" s="408">
        <f>F101++I101+L101+O101+R101+U101+X101+AA101+AD101+AG101+AJ101+AM101+AP101+AS101+AV101+AY101+BB101+BE101+BH101+BK101+BN101+BQ101+BT101+BW101+BZ101+CC101+CF101+CI101+CL101+CO101+CR101+CU101+CX101+DA101+DJ101+DD101+DG101+DP101+DS101+DM101+DV101+DY101+EB101+EE101+EH101+EK101+EN101</f>
        <v>6</v>
      </c>
      <c r="ER101" s="408">
        <f>G101++J101+M101+P101+S101+V101+Y101+AB101+AE101+AH101+AK101+AN101+AQ101+AT101+AW101+AZ101+BC101+BF101+BI101+BL101+BO101+BR101+BU101+BX101+CA101+CD101+CG101+CJ101+CM101+CP101+CS101+CV101+CY101+DB101+DK101+DE101+DH101+DQ101+DT101+DN101+DW101+DZ101+EC101+EF101+EI101+EL101+EO101</f>
        <v>1427</v>
      </c>
      <c r="ES101" s="411">
        <f>ER101/EP101</f>
        <v>39.638888888888886</v>
      </c>
      <c r="ET101" s="556">
        <f>H101+N101+T101+Z101+AF101+AL101+AR101+AX101+BD101+BJ101+BP101+BV101+CB101+CH101+CN101+CT101+CZ101+DF101+DO101+DU101+EA101+EG101+EM101</f>
        <v>5</v>
      </c>
      <c r="EU101" s="414">
        <f>I101+O101+U101+AA101+AG101+AM101+AS101+AY101+BE101+BK101+BQ101+BW101+CC101+CI101+CO101+CU101+DA101+DG101+DP101+DV101+EB101+EH101+EN101</f>
        <v>3</v>
      </c>
      <c r="EV101" s="416">
        <f>E101+K101+Q101+W101+AC101+AO101+AU101+BA101+BG101+BM101+BS101+DI101+DR101+DX101+ED101+EJ101</f>
        <v>1</v>
      </c>
      <c r="EW101" s="409">
        <f>F101+L101+R101+X101+AD101+AP101+AV101+BB101+BH101+BN101+BT101+DJ101+DS101+DY101+EE101+EK101</f>
        <v>0</v>
      </c>
      <c r="EX101" s="417">
        <f>G101+M101+S101+Y101+AE101+AQ101+AW101+BC101+BI101+BO101+BU101+DK101+DT101+DZ101+EF101+EL101</f>
        <v>5</v>
      </c>
      <c r="EY101" s="415">
        <f>BY101+AI101+CE101+CK101+CQ101+CW101+DC101+DL101</f>
        <v>30</v>
      </c>
      <c r="EZ101" s="410">
        <f>BZ101+AJ101+CF101+CL101+CR101+CX101+DD101+DM101</f>
        <v>3</v>
      </c>
      <c r="FA101" s="413">
        <f>CA101+AK101+CG101+CM101+CS101+CY101+DE101+DN101</f>
        <v>1190</v>
      </c>
      <c r="FB101" s="226">
        <f>ER101/EQ101</f>
        <v>237.83333333333334</v>
      </c>
      <c r="FC101" s="226">
        <f>FA101/EZ101</f>
        <v>396.6666666666667</v>
      </c>
      <c r="FD101" s="227">
        <f>EQ101/EP101</f>
        <v>0.16666666666666666</v>
      </c>
      <c r="FE101" s="227">
        <f>EZ101/EY101</f>
        <v>0.1</v>
      </c>
    </row>
    <row r="102" spans="1:161" ht="10.5" customHeight="1">
      <c r="A102" s="75">
        <v>98</v>
      </c>
      <c r="B102" s="130" t="s">
        <v>193</v>
      </c>
      <c r="C102" s="85" t="s">
        <v>119</v>
      </c>
      <c r="D102" s="68" t="s">
        <v>396</v>
      </c>
      <c r="E102" s="228"/>
      <c r="F102" s="21"/>
      <c r="G102" s="83"/>
      <c r="H102" s="175"/>
      <c r="I102" s="172"/>
      <c r="J102" s="39"/>
      <c r="K102" s="228"/>
      <c r="L102" s="21"/>
      <c r="M102" s="83"/>
      <c r="N102" s="175"/>
      <c r="O102" s="172"/>
      <c r="P102" s="39"/>
      <c r="Q102" s="228"/>
      <c r="R102" s="21"/>
      <c r="S102" s="21"/>
      <c r="T102" s="172"/>
      <c r="U102" s="172"/>
      <c r="V102" s="47"/>
      <c r="W102" s="174"/>
      <c r="X102" s="21"/>
      <c r="Y102" s="21"/>
      <c r="Z102" s="172"/>
      <c r="AA102" s="172"/>
      <c r="AB102" s="39"/>
      <c r="AC102" s="228"/>
      <c r="AD102" s="21"/>
      <c r="AE102" s="21"/>
      <c r="AF102" s="172"/>
      <c r="AG102" s="172"/>
      <c r="AH102" s="47"/>
      <c r="AI102" s="348"/>
      <c r="AJ102" s="84"/>
      <c r="AK102" s="84"/>
      <c r="AL102" s="172"/>
      <c r="AM102" s="172"/>
      <c r="AN102" s="39"/>
      <c r="AO102" s="228"/>
      <c r="AP102" s="21"/>
      <c r="AQ102" s="21"/>
      <c r="AR102" s="172"/>
      <c r="AS102" s="172"/>
      <c r="AT102" s="47"/>
      <c r="AU102" s="174"/>
      <c r="AV102" s="21"/>
      <c r="AW102" s="21"/>
      <c r="AX102" s="172"/>
      <c r="AY102" s="172"/>
      <c r="AZ102" s="39"/>
      <c r="BA102" s="174"/>
      <c r="BB102" s="21"/>
      <c r="BC102" s="88"/>
      <c r="BD102" s="171"/>
      <c r="BE102" s="172"/>
      <c r="BF102" s="172"/>
      <c r="BG102" s="174"/>
      <c r="BH102" s="21"/>
      <c r="BI102" s="88"/>
      <c r="BJ102" s="171"/>
      <c r="BK102" s="172"/>
      <c r="BL102" s="47"/>
      <c r="BM102" s="233"/>
      <c r="BN102" s="234"/>
      <c r="BO102" s="235"/>
      <c r="BP102" s="101"/>
      <c r="BQ102" s="100"/>
      <c r="BR102" s="48"/>
      <c r="BS102" s="264"/>
      <c r="BT102" s="265"/>
      <c r="BU102" s="266"/>
      <c r="BV102" s="258"/>
      <c r="BW102" s="259"/>
      <c r="BX102" s="260"/>
      <c r="BY102" s="255"/>
      <c r="BZ102" s="256"/>
      <c r="CA102" s="257"/>
      <c r="CB102" s="258"/>
      <c r="CC102" s="259"/>
      <c r="CD102" s="260"/>
      <c r="CE102" s="255"/>
      <c r="CF102" s="256"/>
      <c r="CG102" s="261"/>
      <c r="CH102" s="258"/>
      <c r="CI102" s="259"/>
      <c r="CJ102" s="260"/>
      <c r="CK102" s="255"/>
      <c r="CL102" s="256"/>
      <c r="CM102" s="261"/>
      <c r="CN102" s="258"/>
      <c r="CO102" s="259"/>
      <c r="CP102" s="260"/>
      <c r="CQ102" s="391"/>
      <c r="CR102" s="392"/>
      <c r="CS102" s="393"/>
      <c r="CT102" s="258"/>
      <c r="CU102" s="259"/>
      <c r="CV102" s="260"/>
      <c r="CW102" s="391"/>
      <c r="CX102" s="392"/>
      <c r="CY102" s="393"/>
      <c r="CZ102" s="258"/>
      <c r="DA102" s="259"/>
      <c r="DB102" s="260"/>
      <c r="DC102" s="391"/>
      <c r="DD102" s="392"/>
      <c r="DE102" s="393"/>
      <c r="DF102" s="258"/>
      <c r="DG102" s="259"/>
      <c r="DH102" s="260"/>
      <c r="DI102" s="394"/>
      <c r="DJ102" s="395"/>
      <c r="DK102" s="396"/>
      <c r="DL102" s="391"/>
      <c r="DM102" s="392"/>
      <c r="DN102" s="397"/>
      <c r="DO102" s="258"/>
      <c r="DP102" s="259"/>
      <c r="DQ102" s="260"/>
      <c r="DR102" s="394"/>
      <c r="DS102" s="395"/>
      <c r="DT102" s="398"/>
      <c r="DU102" s="258"/>
      <c r="DV102" s="259"/>
      <c r="DW102" s="433"/>
      <c r="DX102" s="442">
        <v>1</v>
      </c>
      <c r="DY102" s="443">
        <v>0</v>
      </c>
      <c r="DZ102" s="447">
        <v>90</v>
      </c>
      <c r="EA102" s="258"/>
      <c r="EB102" s="259"/>
      <c r="EC102" s="433"/>
      <c r="ED102" s="442">
        <v>6</v>
      </c>
      <c r="EE102" s="443">
        <v>0</v>
      </c>
      <c r="EF102" s="447">
        <v>540</v>
      </c>
      <c r="EG102" s="258">
        <v>3</v>
      </c>
      <c r="EH102" s="259">
        <v>0</v>
      </c>
      <c r="EI102" s="260">
        <v>270</v>
      </c>
      <c r="EJ102" s="544">
        <v>25</v>
      </c>
      <c r="EK102" s="443"/>
      <c r="EL102" s="447">
        <v>2250</v>
      </c>
      <c r="EM102" s="549"/>
      <c r="EN102" s="550"/>
      <c r="EO102" s="554"/>
      <c r="EP102" s="458">
        <f>E102++H102+K102+N102+Q102+T102+W102+Z102+AC102+AF102+AI102+AL102+AO102+AR102+AU102+AX102+BA102+BD102+BG102+BJ102+BM102+BP102+BS102+BV102+BY102+CB102+CE102+CH102+CK102+CN102+CQ102+CT102+CW102+CZ102+DI102+DC102+DF102+DO102+DR102+DL102+DU102+DX102+EA102+ED102+EG102+EJ102+EM102</f>
        <v>35</v>
      </c>
      <c r="EQ102" s="408">
        <f>F102++I102+L102+O102+R102+U102+X102+AA102+AD102+AG102+AJ102+AM102+AP102+AS102+AV102+AY102+BB102+BE102+BH102+BK102+BN102+BQ102+BT102+BW102+BZ102+CC102+CF102+CI102+CL102+CO102+CR102+CU102+CX102+DA102+DJ102+DD102+DG102+DP102+DS102+DM102+DV102+DY102+EB102+EE102+EH102+EK102+EN102</f>
        <v>0</v>
      </c>
      <c r="ER102" s="408">
        <f>G102++J102+M102+P102+S102+V102+Y102+AB102+AE102+AH102+AK102+AN102+AQ102+AT102+AW102+AZ102+BC102+BF102+BI102+BL102+BO102+BR102+BU102+BX102+CA102+CD102+CG102+CJ102+CM102+CP102+CS102+CV102+CY102+DB102+DK102+DE102+DH102+DQ102+DT102+DN102+DW102+DZ102+EC102+EF102+EI102+EL102+EO102</f>
        <v>3150</v>
      </c>
      <c r="ES102" s="411">
        <f>ER102/EP102</f>
        <v>90</v>
      </c>
      <c r="ET102" s="556">
        <f>H102+N102+T102+Z102+AF102+AL102+AR102+AX102+BD102+BJ102+BP102+BV102+CB102+CH102+CN102+CT102+CZ102+DF102+DO102+DU102+EA102+EG102+EM102</f>
        <v>3</v>
      </c>
      <c r="EU102" s="414">
        <f>I102+O102+U102+AA102+AG102+AM102+AS102+AY102+BE102+BK102+BQ102+BW102+CC102+CI102+CO102+CU102+DA102+DG102+DP102+DV102+EB102+EH102+EN102</f>
        <v>0</v>
      </c>
      <c r="EV102" s="416">
        <f>E102+K102+Q102+W102+AC102+AO102+AU102+BA102+BG102+BM102+BS102+DI102+DR102+DX102+ED102+EJ102</f>
        <v>32</v>
      </c>
      <c r="EW102" s="409">
        <f>F102+L102+R102+X102+AD102+AP102+AV102+BB102+BH102+BN102+BT102+DJ102+DS102+DY102+EE102+EK102</f>
        <v>0</v>
      </c>
      <c r="EX102" s="417">
        <f>G102+M102+S102+Y102+AE102+AQ102+AW102+BC102+BI102+BO102+BU102+DK102+DT102+DZ102+EF102+EL102</f>
        <v>2880</v>
      </c>
      <c r="EY102" s="415">
        <f>BY102+AI102+CE102+CK102+CQ102+CW102+DC102+DL102</f>
        <v>0</v>
      </c>
      <c r="EZ102" s="410">
        <f>BZ102+AJ102+CF102+CL102+CR102+CX102+DD102+DM102</f>
        <v>0</v>
      </c>
      <c r="FA102" s="413">
        <f>CA102+AK102+CG102+CM102+CS102+CY102+DE102+DN102</f>
        <v>0</v>
      </c>
      <c r="FB102" s="226" t="e">
        <f>ER102/EQ102</f>
        <v>#DIV/0!</v>
      </c>
      <c r="FC102" s="226" t="e">
        <f>FA102/EZ102</f>
        <v>#DIV/0!</v>
      </c>
      <c r="FD102" s="227">
        <f>EQ102/EP102</f>
        <v>0</v>
      </c>
      <c r="FE102" s="227" t="e">
        <f>EZ102/EY102</f>
        <v>#DIV/0!</v>
      </c>
    </row>
    <row r="103" spans="1:161" ht="10.5" customHeight="1">
      <c r="A103" s="119">
        <v>99</v>
      </c>
      <c r="B103" s="130"/>
      <c r="C103" s="85" t="s">
        <v>117</v>
      </c>
      <c r="D103" s="68" t="s">
        <v>71</v>
      </c>
      <c r="E103" s="228"/>
      <c r="F103" s="21"/>
      <c r="G103" s="83"/>
      <c r="H103" s="175"/>
      <c r="I103" s="172"/>
      <c r="J103" s="39"/>
      <c r="K103" s="228"/>
      <c r="L103" s="21"/>
      <c r="M103" s="83"/>
      <c r="N103" s="175"/>
      <c r="O103" s="172"/>
      <c r="P103" s="39"/>
      <c r="Q103" s="228"/>
      <c r="R103" s="21"/>
      <c r="S103" s="21"/>
      <c r="T103" s="172"/>
      <c r="U103" s="172"/>
      <c r="V103" s="47"/>
      <c r="W103" s="174">
        <v>29</v>
      </c>
      <c r="X103" s="21">
        <v>3</v>
      </c>
      <c r="Y103" s="21">
        <v>2610</v>
      </c>
      <c r="Z103" s="172">
        <v>6</v>
      </c>
      <c r="AA103" s="172"/>
      <c r="AB103" s="39">
        <v>540</v>
      </c>
      <c r="AC103" s="228"/>
      <c r="AD103" s="21"/>
      <c r="AE103" s="21"/>
      <c r="AF103" s="172"/>
      <c r="AG103" s="172"/>
      <c r="AH103" s="47"/>
      <c r="AI103" s="348"/>
      <c r="AJ103" s="84"/>
      <c r="AK103" s="84"/>
      <c r="AL103" s="172"/>
      <c r="AM103" s="172"/>
      <c r="AN103" s="39"/>
      <c r="AO103" s="228"/>
      <c r="AP103" s="21"/>
      <c r="AQ103" s="21"/>
      <c r="AR103" s="172"/>
      <c r="AS103" s="172"/>
      <c r="AT103" s="47"/>
      <c r="AU103" s="174"/>
      <c r="AV103" s="21"/>
      <c r="AW103" s="21"/>
      <c r="AX103" s="172"/>
      <c r="AY103" s="172"/>
      <c r="AZ103" s="39"/>
      <c r="BA103" s="174"/>
      <c r="BB103" s="21"/>
      <c r="BC103" s="88"/>
      <c r="BD103" s="171"/>
      <c r="BE103" s="172"/>
      <c r="BF103" s="172"/>
      <c r="BG103" s="174"/>
      <c r="BH103" s="21"/>
      <c r="BI103" s="88"/>
      <c r="BJ103" s="171"/>
      <c r="BK103" s="172"/>
      <c r="BL103" s="47"/>
      <c r="BM103" s="174"/>
      <c r="BN103" s="21"/>
      <c r="BO103" s="88"/>
      <c r="BP103" s="101"/>
      <c r="BQ103" s="100"/>
      <c r="BR103" s="48"/>
      <c r="BS103" s="99"/>
      <c r="BT103" s="22"/>
      <c r="BU103" s="37"/>
      <c r="BV103" s="170"/>
      <c r="BW103" s="100"/>
      <c r="BX103" s="48"/>
      <c r="BY103" s="202"/>
      <c r="BZ103" s="203"/>
      <c r="CA103" s="204"/>
      <c r="CB103" s="170"/>
      <c r="CC103" s="100"/>
      <c r="CD103" s="48"/>
      <c r="CE103" s="202"/>
      <c r="CF103" s="203"/>
      <c r="CG103" s="205"/>
      <c r="CH103" s="170"/>
      <c r="CI103" s="100"/>
      <c r="CJ103" s="48"/>
      <c r="CK103" s="202"/>
      <c r="CL103" s="203"/>
      <c r="CM103" s="205"/>
      <c r="CN103" s="170"/>
      <c r="CO103" s="100"/>
      <c r="CP103" s="48"/>
      <c r="CQ103" s="202"/>
      <c r="CR103" s="203"/>
      <c r="CS103" s="205"/>
      <c r="CT103" s="170"/>
      <c r="CU103" s="100"/>
      <c r="CV103" s="48"/>
      <c r="CW103" s="202"/>
      <c r="CX103" s="203"/>
      <c r="CY103" s="205"/>
      <c r="CZ103" s="170"/>
      <c r="DA103" s="100"/>
      <c r="DB103" s="48"/>
      <c r="DC103" s="202"/>
      <c r="DD103" s="203"/>
      <c r="DE103" s="205"/>
      <c r="DF103" s="170"/>
      <c r="DG103" s="100"/>
      <c r="DH103" s="48"/>
      <c r="DI103" s="368"/>
      <c r="DJ103" s="369"/>
      <c r="DK103" s="377"/>
      <c r="DL103" s="391"/>
      <c r="DM103" s="392"/>
      <c r="DN103" s="397"/>
      <c r="DO103" s="170"/>
      <c r="DP103" s="100"/>
      <c r="DQ103" s="48"/>
      <c r="DR103" s="394"/>
      <c r="DS103" s="395"/>
      <c r="DT103" s="398"/>
      <c r="DU103" s="258"/>
      <c r="DV103" s="259"/>
      <c r="DW103" s="433"/>
      <c r="DX103" s="442"/>
      <c r="DY103" s="443"/>
      <c r="DZ103" s="447"/>
      <c r="EA103" s="258"/>
      <c r="EB103" s="259"/>
      <c r="EC103" s="433"/>
      <c r="ED103" s="442"/>
      <c r="EE103" s="443"/>
      <c r="EF103" s="447"/>
      <c r="EG103" s="258"/>
      <c r="EH103" s="259"/>
      <c r="EI103" s="260"/>
      <c r="EJ103" s="544"/>
      <c r="EK103" s="443"/>
      <c r="EL103" s="447"/>
      <c r="EM103" s="549"/>
      <c r="EN103" s="550"/>
      <c r="EO103" s="554"/>
      <c r="EP103" s="458">
        <f>E103++H103+K103+N103+Q103+T103+W103+Z103+AC103+AF103+AI103+AL103+AO103+AR103+AU103+AX103+BA103+BD103+BG103+BJ103+BM103+BP103+BS103+BV103+BY103+CB103+CE103+CH103+CK103+CN103+CQ103+CT103+CW103+CZ103+DI103+DC103+DF103+DO103+DR103+DL103+DU103+DX103+EA103+ED103+EG103+EJ103+EM103</f>
        <v>35</v>
      </c>
      <c r="EQ103" s="408">
        <f>F103++I103+L103+O103+R103+U103+X103+AA103+AD103+AG103+AJ103+AM103+AP103+AS103+AV103+AY103+BB103+BE103+BH103+BK103+BN103+BQ103+BT103+BW103+BZ103+CC103+CF103+CI103+CL103+CO103+CR103+CU103+CX103+DA103+DJ103+DD103+DG103+DP103+DS103+DM103+DV103+DY103+EB103+EE103+EH103+EK103+EN103</f>
        <v>3</v>
      </c>
      <c r="ER103" s="408">
        <f>G103++J103+M103+P103+S103+V103+Y103+AB103+AE103+AH103+AK103+AN103+AQ103+AT103+AW103+AZ103+BC103+BF103+BI103+BL103+BO103+BR103+BU103+BX103+CA103+CD103+CG103+CJ103+CM103+CP103+CS103+CV103+CY103+DB103+DK103+DE103+DH103+DQ103+DT103+DN103+DW103+DZ103+EC103+EF103+EI103+EL103+EO103</f>
        <v>3150</v>
      </c>
      <c r="ES103" s="411">
        <f>ER103/EP103</f>
        <v>90</v>
      </c>
      <c r="ET103" s="556">
        <f>H103+N103+T103+Z103+AF103+AL103+AR103+AX103+BD103+BJ103+BP103+BV103+CB103+CH103+CN103+CT103+CZ103+DF103+DO103+DU103+EA103+EG103+EM103</f>
        <v>6</v>
      </c>
      <c r="EU103" s="414">
        <f>I103+O103+U103+AA103+AG103+AM103+AS103+AY103+BE103+BK103+BQ103+BW103+CC103+CI103+CO103+CU103+DA103+DG103+DP103+DV103+EB103+EH103+EN103</f>
        <v>0</v>
      </c>
      <c r="EV103" s="416">
        <f>E103+K103+Q103+W103+AC103+AO103+AU103+BA103+BG103+BM103+BS103+DI103+DR103+DX103+ED103+EJ103</f>
        <v>29</v>
      </c>
      <c r="EW103" s="409">
        <f>F103+L103+R103+X103+AD103+AP103+AV103+BB103+BH103+BN103+BT103+DJ103+DS103+DY103+EE103+EK103</f>
        <v>3</v>
      </c>
      <c r="EX103" s="417">
        <f>G103+M103+S103+Y103+AE103+AQ103+AW103+BC103+BI103+BO103+BU103+DK103+DT103+DZ103+EF103+EL103</f>
        <v>2610</v>
      </c>
      <c r="EY103" s="415">
        <f>BY103+AI103+CE103+CK103+CQ103+CW103+DC103+DL103</f>
        <v>0</v>
      </c>
      <c r="EZ103" s="410">
        <f>BZ103+AJ103+CF103+CL103+CR103+CX103+DD103+DM103</f>
        <v>0</v>
      </c>
      <c r="FA103" s="413">
        <f>CA103+AK103+CG103+CM103+CS103+CY103+DE103+DN103</f>
        <v>0</v>
      </c>
      <c r="FB103" s="226">
        <f>ER103/EQ103</f>
        <v>1050</v>
      </c>
      <c r="FC103" s="226" t="e">
        <f>FA103/EZ103</f>
        <v>#DIV/0!</v>
      </c>
      <c r="FD103" s="227">
        <f>EQ103/EP103</f>
        <v>0.08571428571428572</v>
      </c>
      <c r="FE103" s="227" t="e">
        <f>EZ103/EY103</f>
        <v>#DIV/0!</v>
      </c>
    </row>
    <row r="104" spans="1:161" ht="10.5" customHeight="1">
      <c r="A104" s="75">
        <v>100</v>
      </c>
      <c r="B104" s="130"/>
      <c r="C104" s="85" t="s">
        <v>117</v>
      </c>
      <c r="D104" s="68" t="s">
        <v>314</v>
      </c>
      <c r="E104" s="263"/>
      <c r="F104" s="87"/>
      <c r="G104" s="86"/>
      <c r="H104" s="175"/>
      <c r="I104" s="172"/>
      <c r="J104" s="39"/>
      <c r="K104" s="263"/>
      <c r="L104" s="87"/>
      <c r="M104" s="86"/>
      <c r="N104" s="175"/>
      <c r="O104" s="172"/>
      <c r="P104" s="39"/>
      <c r="Q104" s="263"/>
      <c r="R104" s="87"/>
      <c r="S104" s="87"/>
      <c r="T104" s="172"/>
      <c r="U104" s="172"/>
      <c r="V104" s="47"/>
      <c r="W104" s="174"/>
      <c r="X104" s="21"/>
      <c r="Y104" s="21"/>
      <c r="Z104" s="172"/>
      <c r="AA104" s="172"/>
      <c r="AB104" s="39"/>
      <c r="AC104" s="228"/>
      <c r="AD104" s="21"/>
      <c r="AE104" s="21"/>
      <c r="AF104" s="172"/>
      <c r="AG104" s="172"/>
      <c r="AH104" s="47"/>
      <c r="AI104" s="348"/>
      <c r="AJ104" s="84"/>
      <c r="AK104" s="84"/>
      <c r="AL104" s="172"/>
      <c r="AM104" s="172"/>
      <c r="AN104" s="39"/>
      <c r="AO104" s="228"/>
      <c r="AP104" s="21"/>
      <c r="AQ104" s="21"/>
      <c r="AR104" s="172"/>
      <c r="AS104" s="172"/>
      <c r="AT104" s="47"/>
      <c r="AU104" s="174"/>
      <c r="AV104" s="21"/>
      <c r="AW104" s="21"/>
      <c r="AX104" s="172"/>
      <c r="AY104" s="172"/>
      <c r="AZ104" s="39"/>
      <c r="BA104" s="174"/>
      <c r="BB104" s="21"/>
      <c r="BC104" s="88"/>
      <c r="BD104" s="171"/>
      <c r="BE104" s="172"/>
      <c r="BF104" s="172"/>
      <c r="BG104" s="174"/>
      <c r="BH104" s="21"/>
      <c r="BI104" s="88"/>
      <c r="BJ104" s="171"/>
      <c r="BK104" s="172"/>
      <c r="BL104" s="47"/>
      <c r="BM104" s="174"/>
      <c r="BN104" s="21"/>
      <c r="BO104" s="88"/>
      <c r="BP104" s="101"/>
      <c r="BQ104" s="100"/>
      <c r="BR104" s="48"/>
      <c r="BS104" s="99"/>
      <c r="BT104" s="22"/>
      <c r="BU104" s="37"/>
      <c r="BV104" s="170"/>
      <c r="BW104" s="100"/>
      <c r="BX104" s="48"/>
      <c r="BY104" s="202"/>
      <c r="BZ104" s="203"/>
      <c r="CA104" s="204"/>
      <c r="CB104" s="170"/>
      <c r="CC104" s="100"/>
      <c r="CD104" s="48"/>
      <c r="CE104" s="206"/>
      <c r="CF104" s="207"/>
      <c r="CG104" s="421"/>
      <c r="CH104" s="170"/>
      <c r="CI104" s="100"/>
      <c r="CJ104" s="48"/>
      <c r="CK104" s="206"/>
      <c r="CL104" s="207"/>
      <c r="CM104" s="421"/>
      <c r="CN104" s="170"/>
      <c r="CO104" s="100"/>
      <c r="CP104" s="48"/>
      <c r="CQ104" s="206"/>
      <c r="CR104" s="207"/>
      <c r="CS104" s="421"/>
      <c r="CT104" s="170"/>
      <c r="CU104" s="100"/>
      <c r="CV104" s="48"/>
      <c r="CW104" s="206">
        <v>24</v>
      </c>
      <c r="CX104" s="207">
        <v>0</v>
      </c>
      <c r="CY104" s="421">
        <v>1977</v>
      </c>
      <c r="CZ104" s="170">
        <v>3</v>
      </c>
      <c r="DA104" s="100">
        <v>1</v>
      </c>
      <c r="DB104" s="48">
        <v>270</v>
      </c>
      <c r="DC104" s="206">
        <v>6</v>
      </c>
      <c r="DD104" s="207">
        <v>0</v>
      </c>
      <c r="DE104" s="421">
        <v>427</v>
      </c>
      <c r="DF104" s="170">
        <v>2</v>
      </c>
      <c r="DG104" s="100">
        <v>0</v>
      </c>
      <c r="DH104" s="48">
        <v>180</v>
      </c>
      <c r="DI104" s="371"/>
      <c r="DJ104" s="372"/>
      <c r="DK104" s="422"/>
      <c r="DL104" s="391"/>
      <c r="DM104" s="392"/>
      <c r="DN104" s="397"/>
      <c r="DO104" s="170"/>
      <c r="DP104" s="100"/>
      <c r="DQ104" s="48"/>
      <c r="DR104" s="394"/>
      <c r="DS104" s="395"/>
      <c r="DT104" s="398"/>
      <c r="DU104" s="258"/>
      <c r="DV104" s="259"/>
      <c r="DW104" s="433"/>
      <c r="DX104" s="442"/>
      <c r="DY104" s="443"/>
      <c r="DZ104" s="447"/>
      <c r="EA104" s="258"/>
      <c r="EB104" s="259"/>
      <c r="EC104" s="433"/>
      <c r="ED104" s="442"/>
      <c r="EE104" s="443"/>
      <c r="EF104" s="447"/>
      <c r="EG104" s="258"/>
      <c r="EH104" s="259"/>
      <c r="EI104" s="260"/>
      <c r="EJ104" s="544"/>
      <c r="EK104" s="443"/>
      <c r="EL104" s="447"/>
      <c r="EM104" s="549"/>
      <c r="EN104" s="550"/>
      <c r="EO104" s="554"/>
      <c r="EP104" s="458">
        <f>E104++H104+K104+N104+Q104+T104+W104+Z104+AC104+AF104+AI104+AL104+AO104+AR104+AU104+AX104+BA104+BD104+BG104+BJ104+BM104+BP104+BS104+BV104+BY104+CB104+CE104+CH104+CK104+CN104+CQ104+CT104+CW104+CZ104+DI104+DC104+DF104+DO104+DR104+DL104+DU104+DX104+EA104+ED104+EG104+EJ104+EM104</f>
        <v>35</v>
      </c>
      <c r="EQ104" s="408">
        <f>F104++I104+L104+O104+R104+U104+X104+AA104+AD104+AG104+AJ104+AM104+AP104+AS104+AV104+AY104+BB104+BE104+BH104+BK104+BN104+BQ104+BT104+BW104+BZ104+CC104+CF104+CI104+CL104+CO104+CR104+CU104+CX104+DA104+DJ104+DD104+DG104+DP104+DS104+DM104+DV104+DY104+EB104+EE104+EH104+EK104+EN104</f>
        <v>1</v>
      </c>
      <c r="ER104" s="408">
        <f>G104++J104+M104+P104+S104+V104+Y104+AB104+AE104+AH104+AK104+AN104+AQ104+AT104+AW104+AZ104+BC104+BF104+BI104+BL104+BO104+BR104+BU104+BX104+CA104+CD104+CG104+CJ104+CM104+CP104+CS104+CV104+CY104+DB104+DK104+DE104+DH104+DQ104+DT104+DN104+DW104+DZ104+EC104+EF104+EI104+EL104+EO104</f>
        <v>2854</v>
      </c>
      <c r="ES104" s="411">
        <f>ER104/EP104</f>
        <v>81.54285714285714</v>
      </c>
      <c r="ET104" s="556">
        <f>H104+N104+T104+Z104+AF104+AL104+AR104+AX104+BD104+BJ104+BP104+BV104+CB104+CH104+CN104+CT104+CZ104+DF104+DO104+DU104+EA104+EG104+EM104</f>
        <v>5</v>
      </c>
      <c r="EU104" s="414">
        <f>I104+O104+U104+AA104+AG104+AM104+AS104+AY104+BE104+BK104+BQ104+BW104+CC104+CI104+CO104+CU104+DA104+DG104+DP104+DV104+EB104+EH104+EN104</f>
        <v>1</v>
      </c>
      <c r="EV104" s="416">
        <f>E104+K104+Q104+W104+AC104+AO104+AU104+BA104+BG104+BM104+BS104+DI104+DR104+DX104+ED104+EJ104</f>
        <v>0</v>
      </c>
      <c r="EW104" s="409">
        <f>F104+L104+R104+X104+AD104+AP104+AV104+BB104+BH104+BN104+BT104+DJ104+DS104+DY104+EE104+EK104</f>
        <v>0</v>
      </c>
      <c r="EX104" s="417">
        <f>G104+M104+S104+Y104+AE104+AQ104+AW104+BC104+BI104+BO104+BU104+DK104+DT104+DZ104+EF104+EL104</f>
        <v>0</v>
      </c>
      <c r="EY104" s="415">
        <f>BY104+AI104+CE104+CK104+CQ104+CW104+DC104+DL104</f>
        <v>30</v>
      </c>
      <c r="EZ104" s="410">
        <f>BZ104+AJ104+CF104+CL104+CR104+CX104+DD104+DM104</f>
        <v>0</v>
      </c>
      <c r="FA104" s="413">
        <f>CA104+AK104+CG104+CM104+CS104+CY104+DE104+DN104</f>
        <v>2404</v>
      </c>
      <c r="FB104" s="226">
        <f>ER104/EQ104</f>
        <v>2854</v>
      </c>
      <c r="FC104" s="226" t="e">
        <f>FA104/EZ104</f>
        <v>#DIV/0!</v>
      </c>
      <c r="FD104" s="227">
        <f>EQ104/EP104</f>
        <v>0.02857142857142857</v>
      </c>
      <c r="FE104" s="227">
        <f>EZ104/EY104</f>
        <v>0</v>
      </c>
    </row>
    <row r="105" spans="1:161" ht="10.5" customHeight="1">
      <c r="A105" s="119">
        <v>101</v>
      </c>
      <c r="B105" s="130"/>
      <c r="C105" s="85" t="s">
        <v>116</v>
      </c>
      <c r="D105" s="68" t="s">
        <v>150</v>
      </c>
      <c r="E105" s="228"/>
      <c r="F105" s="21"/>
      <c r="G105" s="83"/>
      <c r="H105" s="175"/>
      <c r="I105" s="172"/>
      <c r="J105" s="39"/>
      <c r="K105" s="228"/>
      <c r="L105" s="21"/>
      <c r="M105" s="83"/>
      <c r="N105" s="175"/>
      <c r="O105" s="172"/>
      <c r="P105" s="39"/>
      <c r="Q105" s="228"/>
      <c r="R105" s="21"/>
      <c r="S105" s="21"/>
      <c r="T105" s="172"/>
      <c r="U105" s="172"/>
      <c r="V105" s="47"/>
      <c r="W105" s="174"/>
      <c r="X105" s="21"/>
      <c r="Y105" s="21"/>
      <c r="Z105" s="172"/>
      <c r="AA105" s="172"/>
      <c r="AB105" s="39"/>
      <c r="AC105" s="228"/>
      <c r="AD105" s="21"/>
      <c r="AE105" s="21"/>
      <c r="AF105" s="172"/>
      <c r="AG105" s="172"/>
      <c r="AH105" s="47"/>
      <c r="AI105" s="348"/>
      <c r="AJ105" s="84"/>
      <c r="AK105" s="84"/>
      <c r="AL105" s="172"/>
      <c r="AM105" s="172"/>
      <c r="AN105" s="39"/>
      <c r="AO105" s="228"/>
      <c r="AP105" s="21"/>
      <c r="AQ105" s="21"/>
      <c r="AR105" s="172"/>
      <c r="AS105" s="172"/>
      <c r="AT105" s="47"/>
      <c r="AU105" s="174"/>
      <c r="AV105" s="21"/>
      <c r="AW105" s="21"/>
      <c r="AX105" s="172"/>
      <c r="AY105" s="172"/>
      <c r="AZ105" s="39"/>
      <c r="BA105" s="174"/>
      <c r="BB105" s="21"/>
      <c r="BC105" s="88"/>
      <c r="BD105" s="171"/>
      <c r="BE105" s="172"/>
      <c r="BF105" s="172"/>
      <c r="BG105" s="174"/>
      <c r="BH105" s="21"/>
      <c r="BI105" s="88"/>
      <c r="BJ105" s="171"/>
      <c r="BK105" s="172"/>
      <c r="BL105" s="47"/>
      <c r="BM105" s="233"/>
      <c r="BN105" s="234"/>
      <c r="BO105" s="235"/>
      <c r="BP105" s="101"/>
      <c r="BQ105" s="100"/>
      <c r="BR105" s="48"/>
      <c r="BS105" s="264"/>
      <c r="BT105" s="265"/>
      <c r="BU105" s="266"/>
      <c r="BV105" s="258"/>
      <c r="BW105" s="259"/>
      <c r="BX105" s="260"/>
      <c r="BY105" s="255"/>
      <c r="BZ105" s="256"/>
      <c r="CA105" s="257"/>
      <c r="CB105" s="258"/>
      <c r="CC105" s="259"/>
      <c r="CD105" s="260"/>
      <c r="CE105" s="255"/>
      <c r="CF105" s="256"/>
      <c r="CG105" s="261"/>
      <c r="CH105" s="258"/>
      <c r="CI105" s="259"/>
      <c r="CJ105" s="260"/>
      <c r="CK105" s="255"/>
      <c r="CL105" s="256"/>
      <c r="CM105" s="261"/>
      <c r="CN105" s="258"/>
      <c r="CO105" s="259"/>
      <c r="CP105" s="260"/>
      <c r="CQ105" s="391"/>
      <c r="CR105" s="392"/>
      <c r="CS105" s="393"/>
      <c r="CT105" s="258"/>
      <c r="CU105" s="259"/>
      <c r="CV105" s="260"/>
      <c r="CW105" s="391"/>
      <c r="CX105" s="392"/>
      <c r="CY105" s="393"/>
      <c r="CZ105" s="258"/>
      <c r="DA105" s="259"/>
      <c r="DB105" s="260"/>
      <c r="DC105" s="391"/>
      <c r="DD105" s="392"/>
      <c r="DE105" s="393"/>
      <c r="DF105" s="258"/>
      <c r="DG105" s="259"/>
      <c r="DH105" s="260"/>
      <c r="DI105" s="394"/>
      <c r="DJ105" s="395"/>
      <c r="DK105" s="396"/>
      <c r="DL105" s="391"/>
      <c r="DM105" s="392"/>
      <c r="DN105" s="397"/>
      <c r="DO105" s="258"/>
      <c r="DP105" s="259"/>
      <c r="DQ105" s="260"/>
      <c r="DR105" s="394">
        <v>29</v>
      </c>
      <c r="DS105" s="395">
        <v>2</v>
      </c>
      <c r="DT105" s="398">
        <v>1293</v>
      </c>
      <c r="DU105" s="258">
        <v>3</v>
      </c>
      <c r="DV105" s="259">
        <v>3</v>
      </c>
      <c r="DW105" s="433">
        <v>242</v>
      </c>
      <c r="DX105" s="442"/>
      <c r="DY105" s="443"/>
      <c r="DZ105" s="447"/>
      <c r="EA105" s="258"/>
      <c r="EB105" s="259"/>
      <c r="EC105" s="433"/>
      <c r="ED105" s="442"/>
      <c r="EE105" s="443"/>
      <c r="EF105" s="447"/>
      <c r="EG105" s="258"/>
      <c r="EH105" s="259"/>
      <c r="EI105" s="260"/>
      <c r="EJ105" s="544"/>
      <c r="EK105" s="443"/>
      <c r="EL105" s="447"/>
      <c r="EM105" s="549"/>
      <c r="EN105" s="550"/>
      <c r="EO105" s="554"/>
      <c r="EP105" s="458">
        <f>E105++H105+K105+N105+Q105+T105+W105+Z105+AC105+AF105+AI105+AL105+AO105+AR105+AU105+AX105+BA105+BD105+BG105+BJ105+BM105+BP105+BS105+BV105+BY105+CB105+CE105+CH105+CK105+CN105+CQ105+CT105+CW105+CZ105+DI105+DC105+DF105+DO105+DR105+DL105+DU105+DX105+EA105+ED105+EG105+EJ105+EM105</f>
        <v>32</v>
      </c>
      <c r="EQ105" s="408">
        <f>F105++I105+L105+O105+R105+U105+X105+AA105+AD105+AG105+AJ105+AM105+AP105+AS105+AV105+AY105+BB105+BE105+BH105+BK105+BN105+BQ105+BT105+BW105+BZ105+CC105+CF105+CI105+CL105+CO105+CR105+CU105+CX105+DA105+DJ105+DD105+DG105+DP105+DS105+DM105+DV105+DY105+EB105+EE105+EH105+EK105+EN105</f>
        <v>5</v>
      </c>
      <c r="ER105" s="408">
        <f>G105++J105+M105+P105+S105+V105+Y105+AB105+AE105+AH105+AK105+AN105+AQ105+AT105+AW105+AZ105+BC105+BF105+BI105+BL105+BO105+BR105+BU105+BX105+CA105+CD105+CG105+CJ105+CM105+CP105+CS105+CV105+CY105+DB105+DK105+DE105+DH105+DQ105+DT105+DN105+DW105+DZ105+EC105+EF105+EI105+EL105+EO105</f>
        <v>1535</v>
      </c>
      <c r="ES105" s="411">
        <f>ER105/EP105</f>
        <v>47.96875</v>
      </c>
      <c r="ET105" s="556">
        <f>H105+N105+T105+Z105+AF105+AL105+AR105+AX105+BD105+BJ105+BP105+BV105+CB105+CH105+CN105+CT105+CZ105+DF105+DO105+DU105+EA105+EG105+EM105</f>
        <v>3</v>
      </c>
      <c r="EU105" s="414">
        <f>I105+O105+U105+AA105+AG105+AM105+AS105+AY105+BE105+BK105+BQ105+BW105+CC105+CI105+CO105+CU105+DA105+DG105+DP105+DV105+EB105+EH105+EN105</f>
        <v>3</v>
      </c>
      <c r="EV105" s="416">
        <f>E105+K105+Q105+W105+AC105+AO105+AU105+BA105+BG105+BM105+BS105+DI105+DR105+DX105+ED105+EJ105</f>
        <v>29</v>
      </c>
      <c r="EW105" s="409">
        <f>F105+L105+R105+X105+AD105+AP105+AV105+BB105+BH105+BN105+BT105+DJ105+DS105+DY105+EE105+EK105</f>
        <v>2</v>
      </c>
      <c r="EX105" s="417">
        <f>G105+M105+S105+Y105+AE105+AQ105+AW105+BC105+BI105+BO105+BU105+DK105+DT105+DZ105+EF105+EL105</f>
        <v>1293</v>
      </c>
      <c r="EY105" s="415">
        <f>BY105+AI105+CE105+CK105+CQ105+CW105+DC105+DL105</f>
        <v>0</v>
      </c>
      <c r="EZ105" s="410">
        <f>BZ105+AJ105+CF105+CL105+CR105+CX105+DD105+DM105</f>
        <v>0</v>
      </c>
      <c r="FA105" s="413">
        <f>CA105+AK105+CG105+CM105+CS105+CY105+DE105+DN105</f>
        <v>0</v>
      </c>
      <c r="FB105" s="226">
        <f>ER105/EQ105</f>
        <v>307</v>
      </c>
      <c r="FC105" s="226" t="e">
        <f>FA105/EZ105</f>
        <v>#DIV/0!</v>
      </c>
      <c r="FD105" s="227">
        <f>EQ105/EP105</f>
        <v>0.15625</v>
      </c>
      <c r="FE105" s="227" t="e">
        <f>EZ105/EY105</f>
        <v>#DIV/0!</v>
      </c>
    </row>
    <row r="106" spans="1:161" ht="10.5" customHeight="1">
      <c r="A106" s="75">
        <v>102</v>
      </c>
      <c r="B106" s="130"/>
      <c r="C106" s="85" t="s">
        <v>117</v>
      </c>
      <c r="D106" s="418" t="s">
        <v>336</v>
      </c>
      <c r="E106" s="228"/>
      <c r="F106" s="21"/>
      <c r="G106" s="83"/>
      <c r="H106" s="175"/>
      <c r="I106" s="172"/>
      <c r="J106" s="39"/>
      <c r="K106" s="228"/>
      <c r="L106" s="21"/>
      <c r="M106" s="83"/>
      <c r="N106" s="175"/>
      <c r="O106" s="172"/>
      <c r="P106" s="39"/>
      <c r="Q106" s="228"/>
      <c r="R106" s="21"/>
      <c r="S106" s="21"/>
      <c r="T106" s="172"/>
      <c r="U106" s="172"/>
      <c r="V106" s="47"/>
      <c r="W106" s="174"/>
      <c r="X106" s="21"/>
      <c r="Y106" s="21"/>
      <c r="Z106" s="172"/>
      <c r="AA106" s="172"/>
      <c r="AB106" s="39"/>
      <c r="AC106" s="228"/>
      <c r="AD106" s="21"/>
      <c r="AE106" s="21"/>
      <c r="AF106" s="172"/>
      <c r="AG106" s="172"/>
      <c r="AH106" s="47"/>
      <c r="AI106" s="348"/>
      <c r="AJ106" s="84"/>
      <c r="AK106" s="84"/>
      <c r="AL106" s="172"/>
      <c r="AM106" s="172"/>
      <c r="AN106" s="39"/>
      <c r="AO106" s="228"/>
      <c r="AP106" s="21"/>
      <c r="AQ106" s="21"/>
      <c r="AR106" s="172"/>
      <c r="AS106" s="172"/>
      <c r="AT106" s="47"/>
      <c r="AU106" s="174"/>
      <c r="AV106" s="21"/>
      <c r="AW106" s="21"/>
      <c r="AX106" s="172"/>
      <c r="AY106" s="172"/>
      <c r="AZ106" s="39"/>
      <c r="BA106" s="174"/>
      <c r="BB106" s="21"/>
      <c r="BC106" s="88"/>
      <c r="BD106" s="171"/>
      <c r="BE106" s="172"/>
      <c r="BF106" s="172"/>
      <c r="BG106" s="174"/>
      <c r="BH106" s="21"/>
      <c r="BI106" s="88"/>
      <c r="BJ106" s="171"/>
      <c r="BK106" s="172"/>
      <c r="BL106" s="47"/>
      <c r="BM106" s="233"/>
      <c r="BN106" s="234"/>
      <c r="BO106" s="235"/>
      <c r="BP106" s="101"/>
      <c r="BQ106" s="100"/>
      <c r="BR106" s="48"/>
      <c r="BS106" s="264"/>
      <c r="BT106" s="265"/>
      <c r="BU106" s="266"/>
      <c r="BV106" s="258"/>
      <c r="BW106" s="259"/>
      <c r="BX106" s="260"/>
      <c r="BY106" s="255"/>
      <c r="BZ106" s="256"/>
      <c r="CA106" s="257"/>
      <c r="CB106" s="258"/>
      <c r="CC106" s="259"/>
      <c r="CD106" s="260"/>
      <c r="CE106" s="255"/>
      <c r="CF106" s="256"/>
      <c r="CG106" s="257"/>
      <c r="CH106" s="258"/>
      <c r="CI106" s="259"/>
      <c r="CJ106" s="260"/>
      <c r="CK106" s="255"/>
      <c r="CL106" s="256"/>
      <c r="CM106" s="257"/>
      <c r="CN106" s="258"/>
      <c r="CO106" s="259"/>
      <c r="CP106" s="260"/>
      <c r="CQ106" s="391"/>
      <c r="CR106" s="392"/>
      <c r="CS106" s="397"/>
      <c r="CT106" s="258"/>
      <c r="CU106" s="259"/>
      <c r="CV106" s="260"/>
      <c r="CW106" s="391"/>
      <c r="CX106" s="392"/>
      <c r="CY106" s="397"/>
      <c r="CZ106" s="258"/>
      <c r="DA106" s="259"/>
      <c r="DB106" s="260"/>
      <c r="DC106" s="391"/>
      <c r="DD106" s="392"/>
      <c r="DE106" s="397"/>
      <c r="DF106" s="258"/>
      <c r="DG106" s="259"/>
      <c r="DH106" s="260"/>
      <c r="DI106" s="394">
        <v>13</v>
      </c>
      <c r="DJ106" s="395">
        <v>0</v>
      </c>
      <c r="DK106" s="398">
        <v>1153</v>
      </c>
      <c r="DL106" s="391">
        <v>2</v>
      </c>
      <c r="DM106" s="392">
        <v>0</v>
      </c>
      <c r="DN106" s="397">
        <v>180</v>
      </c>
      <c r="DO106" s="258"/>
      <c r="DP106" s="259"/>
      <c r="DQ106" s="260"/>
      <c r="DR106" s="394">
        <v>14</v>
      </c>
      <c r="DS106" s="395">
        <v>1</v>
      </c>
      <c r="DT106" s="398">
        <v>1258</v>
      </c>
      <c r="DU106" s="258">
        <v>3</v>
      </c>
      <c r="DV106" s="259">
        <v>0</v>
      </c>
      <c r="DW106" s="433">
        <v>257</v>
      </c>
      <c r="DX106" s="442"/>
      <c r="DY106" s="443"/>
      <c r="DZ106" s="447"/>
      <c r="EA106" s="258"/>
      <c r="EB106" s="259"/>
      <c r="EC106" s="433"/>
      <c r="ED106" s="442"/>
      <c r="EE106" s="443"/>
      <c r="EF106" s="447"/>
      <c r="EG106" s="258"/>
      <c r="EH106" s="259"/>
      <c r="EI106" s="260"/>
      <c r="EJ106" s="544"/>
      <c r="EK106" s="443"/>
      <c r="EL106" s="447"/>
      <c r="EM106" s="549"/>
      <c r="EN106" s="550"/>
      <c r="EO106" s="554"/>
      <c r="EP106" s="458">
        <f>E106++H106+K106+N106+Q106+T106+W106+Z106+AC106+AF106+AI106+AL106+AO106+AR106+AU106+AX106+BA106+BD106+BG106+BJ106+BM106+BP106+BS106+BV106+BY106+CB106+CE106+CH106+CK106+CN106+CQ106+CT106+CW106+CZ106+DI106+DC106+DF106+DO106+DR106+DL106+DU106+DX106+EA106+ED106+EG106+EJ106+EM106</f>
        <v>32</v>
      </c>
      <c r="EQ106" s="408">
        <f>F106++I106+L106+O106+R106+U106+X106+AA106+AD106+AG106+AJ106+AM106+AP106+AS106+AV106+AY106+BB106+BE106+BH106+BK106+BN106+BQ106+BT106+BW106+BZ106+CC106+CF106+CI106+CL106+CO106+CR106+CU106+CX106+DA106+DJ106+DD106+DG106+DP106+DS106+DM106+DV106+DY106+EB106+EE106+EH106+EK106+EN106</f>
        <v>1</v>
      </c>
      <c r="ER106" s="408">
        <f>G106++J106+M106+P106+S106+V106+Y106+AB106+AE106+AH106+AK106+AN106+AQ106+AT106+AW106+AZ106+BC106+BF106+BI106+BL106+BO106+BR106+BU106+BX106+CA106+CD106+CG106+CJ106+CM106+CP106+CS106+CV106+CY106+DB106+DK106+DE106+DH106+DQ106+DT106+DN106+DW106+DZ106+EC106+EF106+EI106+EL106+EO106</f>
        <v>2848</v>
      </c>
      <c r="ES106" s="411">
        <f>ER106/EP106</f>
        <v>89</v>
      </c>
      <c r="ET106" s="556">
        <f>H106+N106+T106+Z106+AF106+AL106+AR106+AX106+BD106+BJ106+BP106+BV106+CB106+CH106+CN106+CT106+CZ106+DF106+DO106+DU106+EA106+EG106+EM106</f>
        <v>3</v>
      </c>
      <c r="EU106" s="414">
        <f>I106+O106+U106+AA106+AG106+AM106+AS106+AY106+BE106+BK106+BQ106+BW106+CC106+CI106+CO106+CU106+DA106+DG106+DP106+DV106+EB106+EH106+EN106</f>
        <v>0</v>
      </c>
      <c r="EV106" s="416">
        <f>E106+K106+Q106+W106+AC106+AO106+AU106+BA106+BG106+BM106+BS106+DI106+DR106+DX106+ED106+EJ106</f>
        <v>27</v>
      </c>
      <c r="EW106" s="409">
        <f>F106+L106+R106+X106+AD106+AP106+AV106+BB106+BH106+BN106+BT106+DJ106+DS106+DY106+EE106+EK106</f>
        <v>1</v>
      </c>
      <c r="EX106" s="417">
        <f>G106+M106+S106+Y106+AE106+AQ106+AW106+BC106+BI106+BO106+BU106+DK106+DT106+DZ106+EF106+EL106</f>
        <v>2411</v>
      </c>
      <c r="EY106" s="415">
        <f>BY106+AI106+CE106+CK106+CQ106+CW106+DC106+DL106</f>
        <v>2</v>
      </c>
      <c r="EZ106" s="410">
        <f>BZ106+AJ106+CF106+CL106+CR106+CX106+DD106+DM106</f>
        <v>0</v>
      </c>
      <c r="FA106" s="413">
        <f>CA106+AK106+CG106+CM106+CS106+CY106+DE106+DN106</f>
        <v>180</v>
      </c>
      <c r="FB106" s="226">
        <f>ER106/EQ106</f>
        <v>2848</v>
      </c>
      <c r="FC106" s="226" t="e">
        <f>FA106/EZ106</f>
        <v>#DIV/0!</v>
      </c>
      <c r="FD106" s="227">
        <f>EQ106/EP106</f>
        <v>0.03125</v>
      </c>
      <c r="FE106" s="227">
        <f>EZ106/EY106</f>
        <v>0</v>
      </c>
    </row>
    <row r="107" spans="1:161" ht="10.5" customHeight="1">
      <c r="A107" s="119">
        <v>103</v>
      </c>
      <c r="B107" s="130"/>
      <c r="C107" s="85" t="s">
        <v>117</v>
      </c>
      <c r="D107" s="418" t="s">
        <v>303</v>
      </c>
      <c r="E107" s="263"/>
      <c r="F107" s="87"/>
      <c r="G107" s="86"/>
      <c r="H107" s="175"/>
      <c r="I107" s="172"/>
      <c r="J107" s="39"/>
      <c r="K107" s="263"/>
      <c r="L107" s="87"/>
      <c r="M107" s="86"/>
      <c r="N107" s="175"/>
      <c r="O107" s="172"/>
      <c r="P107" s="39"/>
      <c r="Q107" s="263"/>
      <c r="R107" s="87"/>
      <c r="S107" s="87"/>
      <c r="T107" s="172"/>
      <c r="U107" s="172"/>
      <c r="V107" s="47"/>
      <c r="W107" s="174"/>
      <c r="X107" s="21"/>
      <c r="Y107" s="21"/>
      <c r="Z107" s="172"/>
      <c r="AA107" s="172"/>
      <c r="AB107" s="39"/>
      <c r="AC107" s="228"/>
      <c r="AD107" s="21"/>
      <c r="AE107" s="21"/>
      <c r="AF107" s="172"/>
      <c r="AG107" s="172"/>
      <c r="AH107" s="47"/>
      <c r="AI107" s="348"/>
      <c r="AJ107" s="84"/>
      <c r="AK107" s="84"/>
      <c r="AL107" s="172"/>
      <c r="AM107" s="172"/>
      <c r="AN107" s="39"/>
      <c r="AO107" s="228"/>
      <c r="AP107" s="21"/>
      <c r="AQ107" s="21"/>
      <c r="AR107" s="172"/>
      <c r="AS107" s="172"/>
      <c r="AT107" s="47"/>
      <c r="AU107" s="174"/>
      <c r="AV107" s="21"/>
      <c r="AW107" s="21"/>
      <c r="AX107" s="172"/>
      <c r="AY107" s="172"/>
      <c r="AZ107" s="39"/>
      <c r="BA107" s="174"/>
      <c r="BB107" s="21"/>
      <c r="BC107" s="88"/>
      <c r="BD107" s="171"/>
      <c r="BE107" s="172"/>
      <c r="BF107" s="172"/>
      <c r="BG107" s="174"/>
      <c r="BH107" s="21"/>
      <c r="BI107" s="88"/>
      <c r="BJ107" s="171"/>
      <c r="BK107" s="172"/>
      <c r="BL107" s="47"/>
      <c r="BM107" s="236"/>
      <c r="BN107" s="237"/>
      <c r="BO107" s="238"/>
      <c r="BP107" s="267"/>
      <c r="BQ107" s="247"/>
      <c r="BR107" s="248"/>
      <c r="BS107" s="242"/>
      <c r="BT107" s="284"/>
      <c r="BU107" s="286"/>
      <c r="BV107" s="246"/>
      <c r="BW107" s="247"/>
      <c r="BX107" s="248"/>
      <c r="BY107" s="243"/>
      <c r="BZ107" s="244"/>
      <c r="CA107" s="245"/>
      <c r="CB107" s="246"/>
      <c r="CC107" s="247"/>
      <c r="CD107" s="248"/>
      <c r="CE107" s="243"/>
      <c r="CF107" s="244"/>
      <c r="CG107" s="245"/>
      <c r="CH107" s="246"/>
      <c r="CI107" s="247"/>
      <c r="CJ107" s="248"/>
      <c r="CK107" s="243"/>
      <c r="CL107" s="244"/>
      <c r="CM107" s="245"/>
      <c r="CN107" s="246"/>
      <c r="CO107" s="247"/>
      <c r="CP107" s="248"/>
      <c r="CQ107" s="243">
        <v>12</v>
      </c>
      <c r="CR107" s="244">
        <v>1</v>
      </c>
      <c r="CS107" s="245">
        <v>1045</v>
      </c>
      <c r="CT107" s="246"/>
      <c r="CU107" s="247"/>
      <c r="CV107" s="248"/>
      <c r="CW107" s="243">
        <v>19</v>
      </c>
      <c r="CX107" s="244">
        <v>1</v>
      </c>
      <c r="CY107" s="245">
        <v>1636</v>
      </c>
      <c r="CZ107" s="246">
        <v>1</v>
      </c>
      <c r="DA107" s="247">
        <v>0</v>
      </c>
      <c r="DB107" s="248">
        <v>63</v>
      </c>
      <c r="DC107" s="243"/>
      <c r="DD107" s="244"/>
      <c r="DE107" s="245"/>
      <c r="DF107" s="246"/>
      <c r="DG107" s="247"/>
      <c r="DH107" s="248"/>
      <c r="DI107" s="374"/>
      <c r="DJ107" s="375"/>
      <c r="DK107" s="376"/>
      <c r="DL107" s="391"/>
      <c r="DM107" s="392"/>
      <c r="DN107" s="397"/>
      <c r="DO107" s="246"/>
      <c r="DP107" s="247"/>
      <c r="DQ107" s="248"/>
      <c r="DR107" s="394"/>
      <c r="DS107" s="395"/>
      <c r="DT107" s="398"/>
      <c r="DU107" s="258"/>
      <c r="DV107" s="259"/>
      <c r="DW107" s="433"/>
      <c r="DX107" s="442"/>
      <c r="DY107" s="443"/>
      <c r="DZ107" s="447"/>
      <c r="EA107" s="258"/>
      <c r="EB107" s="259"/>
      <c r="EC107" s="433"/>
      <c r="ED107" s="442"/>
      <c r="EE107" s="443"/>
      <c r="EF107" s="447"/>
      <c r="EG107" s="258"/>
      <c r="EH107" s="259"/>
      <c r="EI107" s="260"/>
      <c r="EJ107" s="544"/>
      <c r="EK107" s="443"/>
      <c r="EL107" s="447"/>
      <c r="EM107" s="549"/>
      <c r="EN107" s="550"/>
      <c r="EO107" s="554"/>
      <c r="EP107" s="458">
        <f>E107++H107+K107+N107+Q107+T107+W107+Z107+AC107+AF107+AI107+AL107+AO107+AR107+AU107+AX107+BA107+BD107+BG107+BJ107+BM107+BP107+BS107+BV107+BY107+CB107+CE107+CH107+CK107+CN107+CQ107+CT107+CW107+CZ107+DI107+DC107+DF107+DO107+DR107+DL107+DU107+DX107+EA107+ED107+EG107+EJ107+EM107</f>
        <v>32</v>
      </c>
      <c r="EQ107" s="408">
        <f>F107++I107+L107+O107+R107+U107+X107+AA107+AD107+AG107+AJ107+AM107+AP107+AS107+AV107+AY107+BB107+BE107+BH107+BK107+BN107+BQ107+BT107+BW107+BZ107+CC107+CF107+CI107+CL107+CO107+CR107+CU107+CX107+DA107+DJ107+DD107+DG107+DP107+DS107+DM107+DV107+DY107+EB107+EE107+EH107+EK107+EN107</f>
        <v>2</v>
      </c>
      <c r="ER107" s="408">
        <f>G107++J107+M107+P107+S107+V107+Y107+AB107+AE107+AH107+AK107+AN107+AQ107+AT107+AW107+AZ107+BC107+BF107+BI107+BL107+BO107+BR107+BU107+BX107+CA107+CD107+CG107+CJ107+CM107+CP107+CS107+CV107+CY107+DB107+DK107+DE107+DH107+DQ107+DT107+DN107+DW107+DZ107+EC107+EF107+EI107+EL107+EO107</f>
        <v>2744</v>
      </c>
      <c r="ES107" s="411">
        <f>ER107/EP107</f>
        <v>85.75</v>
      </c>
      <c r="ET107" s="556">
        <f>H107+N107+T107+Z107+AF107+AL107+AR107+AX107+BD107+BJ107+BP107+BV107+CB107+CH107+CN107+CT107+CZ107+DF107+DO107+DU107+EA107+EG107+EM107</f>
        <v>1</v>
      </c>
      <c r="EU107" s="414">
        <f>I107+O107+U107+AA107+AG107+AM107+AS107+AY107+BE107+BK107+BQ107+BW107+CC107+CI107+CO107+CU107+DA107+DG107+DP107+DV107+EB107+EH107+EN107</f>
        <v>0</v>
      </c>
      <c r="EV107" s="416">
        <f>E107+K107+Q107+W107+AC107+AO107+AU107+BA107+BG107+BM107+BS107+DI107+DR107+DX107+ED107+EJ107</f>
        <v>0</v>
      </c>
      <c r="EW107" s="409">
        <f>F107+L107+R107+X107+AD107+AP107+AV107+BB107+BH107+BN107+BT107+DJ107+DS107+DY107+EE107+EK107</f>
        <v>0</v>
      </c>
      <c r="EX107" s="417">
        <f>G107+M107+S107+Y107+AE107+AQ107+AW107+BC107+BI107+BO107+BU107+DK107+DT107+DZ107+EF107+EL107</f>
        <v>0</v>
      </c>
      <c r="EY107" s="415">
        <f>BY107+AI107+CE107+CK107+CQ107+CW107+DC107+DL107</f>
        <v>31</v>
      </c>
      <c r="EZ107" s="410">
        <f>BZ107+AJ107+CF107+CL107+CR107+CX107+DD107+DM107</f>
        <v>2</v>
      </c>
      <c r="FA107" s="413">
        <f>CA107+AK107+CG107+CM107+CS107+CY107+DE107+DN107</f>
        <v>2681</v>
      </c>
      <c r="FB107" s="226">
        <f>ER107/EQ107</f>
        <v>1372</v>
      </c>
      <c r="FC107" s="226">
        <f>FA107/EZ107</f>
        <v>1340.5</v>
      </c>
      <c r="FD107" s="227">
        <f>EQ107/EP107</f>
        <v>0.0625</v>
      </c>
      <c r="FE107" s="227">
        <f>EZ107/EY107</f>
        <v>0.06451612903225806</v>
      </c>
    </row>
    <row r="108" spans="1:161" ht="10.5" customHeight="1">
      <c r="A108" s="75">
        <v>104</v>
      </c>
      <c r="B108" s="130"/>
      <c r="C108" s="85" t="s">
        <v>117</v>
      </c>
      <c r="D108" s="454" t="s">
        <v>391</v>
      </c>
      <c r="E108" s="228"/>
      <c r="F108" s="21"/>
      <c r="G108" s="83"/>
      <c r="H108" s="175"/>
      <c r="I108" s="172"/>
      <c r="J108" s="39"/>
      <c r="K108" s="228"/>
      <c r="L108" s="21"/>
      <c r="M108" s="83"/>
      <c r="N108" s="175"/>
      <c r="O108" s="172"/>
      <c r="P108" s="39"/>
      <c r="Q108" s="228"/>
      <c r="R108" s="21"/>
      <c r="S108" s="21"/>
      <c r="T108" s="172"/>
      <c r="U108" s="172"/>
      <c r="V108" s="47"/>
      <c r="W108" s="174"/>
      <c r="X108" s="21"/>
      <c r="Y108" s="21"/>
      <c r="Z108" s="172"/>
      <c r="AA108" s="172"/>
      <c r="AB108" s="39"/>
      <c r="AC108" s="228"/>
      <c r="AD108" s="21"/>
      <c r="AE108" s="21"/>
      <c r="AF108" s="172"/>
      <c r="AG108" s="172"/>
      <c r="AH108" s="47"/>
      <c r="AI108" s="348"/>
      <c r="AJ108" s="84"/>
      <c r="AK108" s="84"/>
      <c r="AL108" s="172"/>
      <c r="AM108" s="172"/>
      <c r="AN108" s="39"/>
      <c r="AO108" s="228"/>
      <c r="AP108" s="21"/>
      <c r="AQ108" s="21"/>
      <c r="AR108" s="172"/>
      <c r="AS108" s="172"/>
      <c r="AT108" s="47"/>
      <c r="AU108" s="174"/>
      <c r="AV108" s="21"/>
      <c r="AW108" s="21"/>
      <c r="AX108" s="172"/>
      <c r="AY108" s="172"/>
      <c r="AZ108" s="39"/>
      <c r="BA108" s="174"/>
      <c r="BB108" s="21"/>
      <c r="BC108" s="88"/>
      <c r="BD108" s="171"/>
      <c r="BE108" s="172"/>
      <c r="BF108" s="172"/>
      <c r="BG108" s="174"/>
      <c r="BH108" s="21"/>
      <c r="BI108" s="88"/>
      <c r="BJ108" s="171"/>
      <c r="BK108" s="172"/>
      <c r="BL108" s="47"/>
      <c r="BM108" s="233"/>
      <c r="BN108" s="234"/>
      <c r="BO108" s="235"/>
      <c r="BP108" s="101"/>
      <c r="BQ108" s="100"/>
      <c r="BR108" s="48"/>
      <c r="BS108" s="264"/>
      <c r="BT108" s="265"/>
      <c r="BU108" s="266"/>
      <c r="BV108" s="258"/>
      <c r="BW108" s="259"/>
      <c r="BX108" s="260"/>
      <c r="BY108" s="255"/>
      <c r="BZ108" s="256"/>
      <c r="CA108" s="257"/>
      <c r="CB108" s="258"/>
      <c r="CC108" s="259"/>
      <c r="CD108" s="260"/>
      <c r="CE108" s="255"/>
      <c r="CF108" s="256"/>
      <c r="CG108" s="257"/>
      <c r="CH108" s="258"/>
      <c r="CI108" s="259"/>
      <c r="CJ108" s="260"/>
      <c r="CK108" s="255"/>
      <c r="CL108" s="256"/>
      <c r="CM108" s="257"/>
      <c r="CN108" s="258"/>
      <c r="CO108" s="259"/>
      <c r="CP108" s="260"/>
      <c r="CQ108" s="391"/>
      <c r="CR108" s="392"/>
      <c r="CS108" s="397"/>
      <c r="CT108" s="258"/>
      <c r="CU108" s="259"/>
      <c r="CV108" s="260"/>
      <c r="CW108" s="391"/>
      <c r="CX108" s="392"/>
      <c r="CY108" s="397"/>
      <c r="CZ108" s="258"/>
      <c r="DA108" s="259"/>
      <c r="DB108" s="260"/>
      <c r="DC108" s="391"/>
      <c r="DD108" s="392"/>
      <c r="DE108" s="397"/>
      <c r="DF108" s="258"/>
      <c r="DG108" s="259"/>
      <c r="DH108" s="260"/>
      <c r="DI108" s="394"/>
      <c r="DJ108" s="395"/>
      <c r="DK108" s="398"/>
      <c r="DL108" s="391"/>
      <c r="DM108" s="392"/>
      <c r="DN108" s="397"/>
      <c r="DO108" s="258"/>
      <c r="DP108" s="259"/>
      <c r="DQ108" s="260"/>
      <c r="DR108" s="394"/>
      <c r="DS108" s="395"/>
      <c r="DT108" s="398"/>
      <c r="DU108" s="258"/>
      <c r="DV108" s="259"/>
      <c r="DW108" s="433"/>
      <c r="DX108" s="442">
        <v>17</v>
      </c>
      <c r="DY108" s="443">
        <v>2</v>
      </c>
      <c r="DZ108" s="447">
        <v>1441</v>
      </c>
      <c r="EA108" s="258">
        <v>3</v>
      </c>
      <c r="EB108" s="259">
        <v>1</v>
      </c>
      <c r="EC108" s="433">
        <v>270</v>
      </c>
      <c r="ED108" s="442">
        <v>7</v>
      </c>
      <c r="EE108" s="443">
        <v>0</v>
      </c>
      <c r="EF108" s="447">
        <v>399</v>
      </c>
      <c r="EG108" s="258">
        <v>4</v>
      </c>
      <c r="EH108" s="259">
        <v>0</v>
      </c>
      <c r="EI108" s="260">
        <v>315</v>
      </c>
      <c r="EJ108" s="544"/>
      <c r="EK108" s="443"/>
      <c r="EL108" s="447"/>
      <c r="EM108" s="549"/>
      <c r="EN108" s="550"/>
      <c r="EO108" s="554"/>
      <c r="EP108" s="458">
        <f>E108++H108+K108+N108+Q108+T108+W108+Z108+AC108+AF108+AI108+AL108+AO108+AR108+AU108+AX108+BA108+BD108+BG108+BJ108+BM108+BP108+BS108+BV108+BY108+CB108+CE108+CH108+CK108+CN108+CQ108+CT108+CW108+CZ108+DI108+DC108+DF108+DO108+DR108+DL108+DU108+DX108+EA108+ED108+EG108+EJ108+EM108</f>
        <v>31</v>
      </c>
      <c r="EQ108" s="408">
        <f>F108++I108+L108+O108+R108+U108+X108+AA108+AD108+AG108+AJ108+AM108+AP108+AS108+AV108+AY108+BB108+BE108+BH108+BK108+BN108+BQ108+BT108+BW108+BZ108+CC108+CF108+CI108+CL108+CO108+CR108+CU108+CX108+DA108+DJ108+DD108+DG108+DP108+DS108+DM108+DV108+DY108+EB108+EE108+EH108+EK108+EN108</f>
        <v>3</v>
      </c>
      <c r="ER108" s="408">
        <f>G108++J108+M108+P108+S108+V108+Y108+AB108+AE108+AH108+AK108+AN108+AQ108+AT108+AW108+AZ108+BC108+BF108+BI108+BL108+BO108+BR108+BU108+BX108+CA108+CD108+CG108+CJ108+CM108+CP108+CS108+CV108+CY108+DB108+DK108+DE108+DH108+DQ108+DT108+DN108+DW108+DZ108+EC108+EF108+EI108+EL108+EO108</f>
        <v>2425</v>
      </c>
      <c r="ES108" s="411">
        <f>ER108/EP108</f>
        <v>78.2258064516129</v>
      </c>
      <c r="ET108" s="556">
        <f>H108+N108+T108+Z108+AF108+AL108+AR108+AX108+BD108+BJ108+BP108+BV108+CB108+CH108+CN108+CT108+CZ108+DF108+DO108+DU108+EA108+EG108+EM108</f>
        <v>7</v>
      </c>
      <c r="EU108" s="414">
        <f>I108+O108+U108+AA108+AG108+AM108+AS108+AY108+BE108+BK108+BQ108+BW108+CC108+CI108+CO108+CU108+DA108+DG108+DP108+DV108+EB108+EH108+EN108</f>
        <v>1</v>
      </c>
      <c r="EV108" s="416">
        <f>E108+K108+Q108+W108+AC108+AO108+AU108+BA108+BG108+BM108+BS108+DI108+DR108+DX108+ED108+EJ108</f>
        <v>24</v>
      </c>
      <c r="EW108" s="409">
        <f>F108+L108+R108+X108+AD108+AP108+AV108+BB108+BH108+BN108+BT108+DJ108+DS108+DY108+EE108+EK108</f>
        <v>2</v>
      </c>
      <c r="EX108" s="417">
        <f>G108+M108+S108+Y108+AE108+AQ108+AW108+BC108+BI108+BO108+BU108+DK108+DT108+DZ108+EF108+EL108</f>
        <v>1840</v>
      </c>
      <c r="EY108" s="415">
        <f>BY108+AI108+CE108+CK108+CQ108+CW108+DC108+DL108</f>
        <v>0</v>
      </c>
      <c r="EZ108" s="410">
        <f>BZ108+AJ108+CF108+CL108+CR108+CX108+DD108+DM108</f>
        <v>0</v>
      </c>
      <c r="FA108" s="413">
        <f>CA108+AK108+CG108+CM108+CS108+CY108+DE108+DN108</f>
        <v>0</v>
      </c>
      <c r="FB108" s="226">
        <f>ER108/EQ108</f>
        <v>808.3333333333334</v>
      </c>
      <c r="FC108" s="226" t="e">
        <f>FA108/EZ108</f>
        <v>#DIV/0!</v>
      </c>
      <c r="FD108" s="227">
        <f>EQ108/EP108</f>
        <v>0.0967741935483871</v>
      </c>
      <c r="FE108" s="227" t="e">
        <f>EZ108/EY108</f>
        <v>#DIV/0!</v>
      </c>
    </row>
    <row r="109" spans="1:161" ht="10.5" customHeight="1">
      <c r="A109" s="119">
        <v>105</v>
      </c>
      <c r="B109" s="130"/>
      <c r="C109" s="85" t="s">
        <v>117</v>
      </c>
      <c r="D109" s="68" t="s">
        <v>181</v>
      </c>
      <c r="E109" s="263"/>
      <c r="F109" s="87"/>
      <c r="G109" s="86"/>
      <c r="H109" s="175"/>
      <c r="I109" s="172"/>
      <c r="J109" s="39"/>
      <c r="K109" s="263"/>
      <c r="L109" s="87"/>
      <c r="M109" s="86"/>
      <c r="N109" s="175"/>
      <c r="O109" s="172"/>
      <c r="P109" s="39"/>
      <c r="Q109" s="263"/>
      <c r="R109" s="87"/>
      <c r="S109" s="87"/>
      <c r="T109" s="172"/>
      <c r="U109" s="172"/>
      <c r="V109" s="47"/>
      <c r="W109" s="174"/>
      <c r="X109" s="21"/>
      <c r="Y109" s="21"/>
      <c r="Z109" s="172"/>
      <c r="AA109" s="172"/>
      <c r="AB109" s="39"/>
      <c r="AC109" s="228"/>
      <c r="AD109" s="21"/>
      <c r="AE109" s="21"/>
      <c r="AF109" s="172"/>
      <c r="AG109" s="172"/>
      <c r="AH109" s="47"/>
      <c r="AI109" s="348"/>
      <c r="AJ109" s="84"/>
      <c r="AK109" s="84"/>
      <c r="AL109" s="172"/>
      <c r="AM109" s="172"/>
      <c r="AN109" s="39"/>
      <c r="AO109" s="228"/>
      <c r="AP109" s="21"/>
      <c r="AQ109" s="21"/>
      <c r="AR109" s="172"/>
      <c r="AS109" s="172"/>
      <c r="AT109" s="47"/>
      <c r="AU109" s="174"/>
      <c r="AV109" s="21"/>
      <c r="AW109" s="21"/>
      <c r="AX109" s="172"/>
      <c r="AY109" s="172"/>
      <c r="AZ109" s="39"/>
      <c r="BA109" s="174"/>
      <c r="BB109" s="21"/>
      <c r="BC109" s="88"/>
      <c r="BD109" s="171"/>
      <c r="BE109" s="172"/>
      <c r="BF109" s="172"/>
      <c r="BG109" s="233">
        <v>10</v>
      </c>
      <c r="BH109" s="234">
        <v>1</v>
      </c>
      <c r="BI109" s="235">
        <v>884</v>
      </c>
      <c r="BJ109" s="171"/>
      <c r="BK109" s="172"/>
      <c r="BL109" s="47"/>
      <c r="BM109" s="233">
        <v>20</v>
      </c>
      <c r="BN109" s="234">
        <v>1</v>
      </c>
      <c r="BO109" s="235">
        <v>1733</v>
      </c>
      <c r="BP109" s="101">
        <v>1</v>
      </c>
      <c r="BQ109" s="100"/>
      <c r="BR109" s="48">
        <v>90</v>
      </c>
      <c r="BS109" s="268"/>
      <c r="BT109" s="269"/>
      <c r="BU109" s="270"/>
      <c r="BV109" s="170"/>
      <c r="BW109" s="100"/>
      <c r="BX109" s="48"/>
      <c r="BY109" s="271"/>
      <c r="BZ109" s="272"/>
      <c r="CA109" s="273"/>
      <c r="CB109" s="170"/>
      <c r="CC109" s="100"/>
      <c r="CD109" s="48"/>
      <c r="CE109" s="271"/>
      <c r="CF109" s="272"/>
      <c r="CG109" s="273"/>
      <c r="CH109" s="170"/>
      <c r="CI109" s="100"/>
      <c r="CJ109" s="48"/>
      <c r="CK109" s="271"/>
      <c r="CL109" s="272"/>
      <c r="CM109" s="273"/>
      <c r="CN109" s="170"/>
      <c r="CO109" s="100"/>
      <c r="CP109" s="48"/>
      <c r="CQ109" s="243"/>
      <c r="CR109" s="244"/>
      <c r="CS109" s="245"/>
      <c r="CT109" s="170"/>
      <c r="CU109" s="100"/>
      <c r="CV109" s="48"/>
      <c r="CW109" s="243"/>
      <c r="CX109" s="244"/>
      <c r="CY109" s="245"/>
      <c r="CZ109" s="170"/>
      <c r="DA109" s="100"/>
      <c r="DB109" s="48"/>
      <c r="DC109" s="243"/>
      <c r="DD109" s="244"/>
      <c r="DE109" s="245"/>
      <c r="DF109" s="170"/>
      <c r="DG109" s="100"/>
      <c r="DH109" s="48"/>
      <c r="DI109" s="374"/>
      <c r="DJ109" s="375"/>
      <c r="DK109" s="376"/>
      <c r="DL109" s="391"/>
      <c r="DM109" s="392"/>
      <c r="DN109" s="397"/>
      <c r="DO109" s="170"/>
      <c r="DP109" s="100"/>
      <c r="DQ109" s="48"/>
      <c r="DR109" s="394"/>
      <c r="DS109" s="395"/>
      <c r="DT109" s="398"/>
      <c r="DU109" s="258"/>
      <c r="DV109" s="259"/>
      <c r="DW109" s="433"/>
      <c r="DX109" s="442"/>
      <c r="DY109" s="443"/>
      <c r="DZ109" s="447"/>
      <c r="EA109" s="258"/>
      <c r="EB109" s="259"/>
      <c r="EC109" s="433"/>
      <c r="ED109" s="442"/>
      <c r="EE109" s="443"/>
      <c r="EF109" s="447"/>
      <c r="EG109" s="258"/>
      <c r="EH109" s="259"/>
      <c r="EI109" s="260"/>
      <c r="EJ109" s="544"/>
      <c r="EK109" s="443"/>
      <c r="EL109" s="447"/>
      <c r="EM109" s="549"/>
      <c r="EN109" s="550"/>
      <c r="EO109" s="554"/>
      <c r="EP109" s="458">
        <f>E109++H109+K109+N109+Q109+T109+W109+Z109+AC109+AF109+AI109+AL109+AO109+AR109+AU109+AX109+BA109+BD109+BG109+BJ109+BM109+BP109+BS109+BV109+BY109+CB109+CE109+CH109+CK109+CN109+CQ109+CT109+CW109+CZ109+DI109+DC109+DF109+DO109+DR109+DL109+DU109+DX109+EA109+ED109+EG109+EJ109+EM109</f>
        <v>31</v>
      </c>
      <c r="EQ109" s="408">
        <f>F109++I109+L109+O109+R109+U109+X109+AA109+AD109+AG109+AJ109+AM109+AP109+AS109+AV109+AY109+BB109+BE109+BH109+BK109+BN109+BQ109+BT109+BW109+BZ109+CC109+CF109+CI109+CL109+CO109+CR109+CU109+CX109+DA109+DJ109+DD109+DG109+DP109+DS109+DM109+DV109+DY109+EB109+EE109+EH109+EK109+EN109</f>
        <v>2</v>
      </c>
      <c r="ER109" s="408">
        <f>G109++J109+M109+P109+S109+V109+Y109+AB109+AE109+AH109+AK109+AN109+AQ109+AT109+AW109+AZ109+BC109+BF109+BI109+BL109+BO109+BR109+BU109+BX109+CA109+CD109+CG109+CJ109+CM109+CP109+CS109+CV109+CY109+DB109+DK109+DE109+DH109+DQ109+DT109+DN109+DW109+DZ109+EC109+EF109+EI109+EL109+EO109</f>
        <v>2707</v>
      </c>
      <c r="ES109" s="411">
        <f>ER109/EP109</f>
        <v>87.3225806451613</v>
      </c>
      <c r="ET109" s="556">
        <f>H109+N109+T109+Z109+AF109+AL109+AR109+AX109+BD109+BJ109+BP109+BV109+CB109+CH109+CN109+CT109+CZ109+DF109+DO109+DU109+EA109+EG109+EM109</f>
        <v>1</v>
      </c>
      <c r="EU109" s="414">
        <f>I109+O109+U109+AA109+AG109+AM109+AS109+AY109+BE109+BK109+BQ109+BW109+CC109+CI109+CO109+CU109+DA109+DG109+DP109+DV109+EB109+EH109+EN109</f>
        <v>0</v>
      </c>
      <c r="EV109" s="416">
        <f>E109+K109+Q109+W109+AC109+AO109+AU109+BA109+BG109+BM109+BS109+DI109+DR109+DX109+ED109+EJ109</f>
        <v>30</v>
      </c>
      <c r="EW109" s="409">
        <f>F109+L109+R109+X109+AD109+AP109+AV109+BB109+BH109+BN109+BT109+DJ109+DS109+DY109+EE109+EK109</f>
        <v>2</v>
      </c>
      <c r="EX109" s="417">
        <f>G109+M109+S109+Y109+AE109+AQ109+AW109+BC109+BI109+BO109+BU109+DK109+DT109+DZ109+EF109+EL109</f>
        <v>2617</v>
      </c>
      <c r="EY109" s="415">
        <f>BY109+AI109+CE109+CK109+CQ109+CW109+DC109+DL109</f>
        <v>0</v>
      </c>
      <c r="EZ109" s="410">
        <f>BZ109+AJ109+CF109+CL109+CR109+CX109+DD109+DM109</f>
        <v>0</v>
      </c>
      <c r="FA109" s="413">
        <f>CA109+AK109+CG109+CM109+CS109+CY109+DE109+DN109</f>
        <v>0</v>
      </c>
      <c r="FB109" s="226">
        <f>ER109/EQ109</f>
        <v>1353.5</v>
      </c>
      <c r="FC109" s="226" t="e">
        <f>FA109/EZ109</f>
        <v>#DIV/0!</v>
      </c>
      <c r="FD109" s="227">
        <f>EQ109/EP109</f>
        <v>0.06451612903225806</v>
      </c>
      <c r="FE109" s="227" t="e">
        <f>EZ109/EY109</f>
        <v>#DIV/0!</v>
      </c>
    </row>
    <row r="110" spans="1:161" ht="10.5" customHeight="1">
      <c r="A110" s="75">
        <v>106</v>
      </c>
      <c r="B110" s="130" t="s">
        <v>193</v>
      </c>
      <c r="C110" s="85" t="s">
        <v>117</v>
      </c>
      <c r="D110" s="68" t="s">
        <v>413</v>
      </c>
      <c r="E110" s="228"/>
      <c r="F110" s="21"/>
      <c r="G110" s="83"/>
      <c r="H110" s="175"/>
      <c r="I110" s="172"/>
      <c r="J110" s="39"/>
      <c r="K110" s="228"/>
      <c r="L110" s="21"/>
      <c r="M110" s="83"/>
      <c r="N110" s="175"/>
      <c r="O110" s="172"/>
      <c r="P110" s="39"/>
      <c r="Q110" s="228"/>
      <c r="R110" s="21"/>
      <c r="S110" s="21"/>
      <c r="T110" s="172"/>
      <c r="U110" s="172"/>
      <c r="V110" s="47"/>
      <c r="W110" s="174"/>
      <c r="X110" s="21"/>
      <c r="Y110" s="21"/>
      <c r="Z110" s="172"/>
      <c r="AA110" s="172"/>
      <c r="AB110" s="39"/>
      <c r="AC110" s="228"/>
      <c r="AD110" s="21"/>
      <c r="AE110" s="21"/>
      <c r="AF110" s="172"/>
      <c r="AG110" s="172"/>
      <c r="AH110" s="47"/>
      <c r="AI110" s="348"/>
      <c r="AJ110" s="84"/>
      <c r="AK110" s="84"/>
      <c r="AL110" s="172"/>
      <c r="AM110" s="172"/>
      <c r="AN110" s="39"/>
      <c r="AO110" s="228"/>
      <c r="AP110" s="21"/>
      <c r="AQ110" s="21"/>
      <c r="AR110" s="172"/>
      <c r="AS110" s="172"/>
      <c r="AT110" s="47"/>
      <c r="AU110" s="174"/>
      <c r="AV110" s="21"/>
      <c r="AW110" s="21"/>
      <c r="AX110" s="172"/>
      <c r="AY110" s="172"/>
      <c r="AZ110" s="39"/>
      <c r="BA110" s="174"/>
      <c r="BB110" s="21"/>
      <c r="BC110" s="88"/>
      <c r="BD110" s="171"/>
      <c r="BE110" s="172"/>
      <c r="BF110" s="172"/>
      <c r="BG110" s="174"/>
      <c r="BH110" s="21"/>
      <c r="BI110" s="88"/>
      <c r="BJ110" s="171"/>
      <c r="BK110" s="172"/>
      <c r="BL110" s="47"/>
      <c r="BM110" s="233"/>
      <c r="BN110" s="234"/>
      <c r="BO110" s="235"/>
      <c r="BP110" s="101"/>
      <c r="BQ110" s="100"/>
      <c r="BR110" s="48"/>
      <c r="BS110" s="264"/>
      <c r="BT110" s="265"/>
      <c r="BU110" s="266"/>
      <c r="BV110" s="258"/>
      <c r="BW110" s="259"/>
      <c r="BX110" s="260"/>
      <c r="BY110" s="255"/>
      <c r="BZ110" s="256"/>
      <c r="CA110" s="257"/>
      <c r="CB110" s="258"/>
      <c r="CC110" s="259"/>
      <c r="CD110" s="260"/>
      <c r="CE110" s="255"/>
      <c r="CF110" s="256"/>
      <c r="CG110" s="257"/>
      <c r="CH110" s="258"/>
      <c r="CI110" s="259"/>
      <c r="CJ110" s="260"/>
      <c r="CK110" s="255"/>
      <c r="CL110" s="256"/>
      <c r="CM110" s="257"/>
      <c r="CN110" s="258"/>
      <c r="CO110" s="259"/>
      <c r="CP110" s="260"/>
      <c r="CQ110" s="391"/>
      <c r="CR110" s="392"/>
      <c r="CS110" s="397"/>
      <c r="CT110" s="258"/>
      <c r="CU110" s="259"/>
      <c r="CV110" s="260"/>
      <c r="CW110" s="391"/>
      <c r="CX110" s="392"/>
      <c r="CY110" s="397"/>
      <c r="CZ110" s="258"/>
      <c r="DA110" s="259"/>
      <c r="DB110" s="260"/>
      <c r="DC110" s="391"/>
      <c r="DD110" s="392"/>
      <c r="DE110" s="397"/>
      <c r="DF110" s="258"/>
      <c r="DG110" s="259"/>
      <c r="DH110" s="260"/>
      <c r="DI110" s="394"/>
      <c r="DJ110" s="395"/>
      <c r="DK110" s="398"/>
      <c r="DL110" s="391"/>
      <c r="DM110" s="392"/>
      <c r="DN110" s="397"/>
      <c r="DO110" s="258"/>
      <c r="DP110" s="259"/>
      <c r="DQ110" s="260"/>
      <c r="DR110" s="394"/>
      <c r="DS110" s="395"/>
      <c r="DT110" s="398"/>
      <c r="DU110" s="258"/>
      <c r="DV110" s="259"/>
      <c r="DW110" s="433"/>
      <c r="DX110" s="442"/>
      <c r="DY110" s="443"/>
      <c r="DZ110" s="447"/>
      <c r="EA110" s="258"/>
      <c r="EB110" s="259"/>
      <c r="EC110" s="433"/>
      <c r="ED110" s="442"/>
      <c r="EE110" s="443"/>
      <c r="EF110" s="447"/>
      <c r="EG110" s="258"/>
      <c r="EH110" s="259"/>
      <c r="EI110" s="260"/>
      <c r="EJ110" s="544">
        <v>28</v>
      </c>
      <c r="EK110" s="443">
        <v>2</v>
      </c>
      <c r="EL110" s="447">
        <v>2429</v>
      </c>
      <c r="EM110" s="549">
        <v>2</v>
      </c>
      <c r="EN110" s="550"/>
      <c r="EO110" s="554">
        <v>113</v>
      </c>
      <c r="EP110" s="458">
        <f>E110++H110+K110+N110+Q110+T110+W110+Z110+AC110+AF110+AI110+AL110+AO110+AR110+AU110+AX110+BA110+BD110+BG110+BJ110+BM110+BP110+BS110+BV110+BY110+CB110+CE110+CH110+CK110+CN110+CQ110+CT110+CW110+CZ110+DI110+DC110+DF110+DO110+DR110+DL110+DU110+DX110+EA110+ED110+EG110+EJ110+EM110</f>
        <v>30</v>
      </c>
      <c r="EQ110" s="408">
        <f>F110++I110+L110+O110+R110+U110+X110+AA110+AD110+AG110+AJ110+AM110+AP110+AS110+AV110+AY110+BB110+BE110+BH110+BK110+BN110+BQ110+BT110+BW110+BZ110+CC110+CF110+CI110+CL110+CO110+CR110+CU110+CX110+DA110+DJ110+DD110+DG110+DP110+DS110+DM110+DV110+DY110+EB110+EE110+EH110+EK110+EN110</f>
        <v>2</v>
      </c>
      <c r="ER110" s="408">
        <f>G110++J110+M110+P110+S110+V110+Y110+AB110+AE110+AH110+AK110+AN110+AQ110+AT110+AW110+AZ110+BC110+BF110+BI110+BL110+BO110+BR110+BU110+BX110+CA110+CD110+CG110+CJ110+CM110+CP110+CS110+CV110+CY110+DB110+DK110+DE110+DH110+DQ110+DT110+DN110+DW110+DZ110+EC110+EF110+EI110+EL110+EO110</f>
        <v>2542</v>
      </c>
      <c r="ES110" s="411">
        <f>ER110/EP110</f>
        <v>84.73333333333333</v>
      </c>
      <c r="ET110" s="556">
        <f>H110+N110+T110+Z110+AF110+AL110+AR110+AX110+BD110+BJ110+BP110+BV110+CB110+CH110+CN110+CT110+CZ110+DF110+DO110+DU110+EA110+EG110+EM110</f>
        <v>2</v>
      </c>
      <c r="EU110" s="414">
        <f>I110+O110+U110+AA110+AG110+AM110+AS110+AY110+BE110+BK110+BQ110+BW110+CC110+CI110+CO110+CU110+DA110+DG110+DP110+DV110+EB110+EH110+EN110</f>
        <v>0</v>
      </c>
      <c r="EV110" s="416">
        <f>E110+K110+Q110+W110+AC110+AO110+AU110+BA110+BG110+BM110+BS110+DI110+DR110+DX110+ED110+EJ110</f>
        <v>28</v>
      </c>
      <c r="EW110" s="409">
        <f>F110+L110+R110+X110+AD110+AP110+AV110+BB110+BH110+BN110+BT110+DJ110+DS110+DY110+EE110+EK110</f>
        <v>2</v>
      </c>
      <c r="EX110" s="417">
        <f>G110+M110+S110+Y110+AE110+AQ110+AW110+BC110+BI110+BO110+BU110+DK110+DT110+DZ110+EF110+EL110</f>
        <v>2429</v>
      </c>
      <c r="EY110" s="415">
        <f>BY110+AI110+CE110+CK110+CQ110+CW110+DC110+DL110</f>
        <v>0</v>
      </c>
      <c r="EZ110" s="410">
        <f>BZ110+AJ110+CF110+CL110+CR110+CX110+DD110+DM110</f>
        <v>0</v>
      </c>
      <c r="FA110" s="413">
        <f>CA110+AK110+CG110+CM110+CS110+CY110+DE110+DN110</f>
        <v>0</v>
      </c>
      <c r="FB110" s="226">
        <f>ER110/EQ110</f>
        <v>1271</v>
      </c>
      <c r="FC110" s="226" t="e">
        <f>FA110/EZ110</f>
        <v>#DIV/0!</v>
      </c>
      <c r="FD110" s="227">
        <f>EQ110/EP110</f>
        <v>0.06666666666666667</v>
      </c>
      <c r="FE110" s="227" t="e">
        <f>EZ110/EY110</f>
        <v>#DIV/0!</v>
      </c>
    </row>
    <row r="111" spans="1:161" ht="10.5" customHeight="1">
      <c r="A111" s="119">
        <v>107</v>
      </c>
      <c r="B111" s="130"/>
      <c r="C111" s="85" t="s">
        <v>117</v>
      </c>
      <c r="D111" s="418" t="s">
        <v>361</v>
      </c>
      <c r="E111" s="228"/>
      <c r="F111" s="21"/>
      <c r="G111" s="83"/>
      <c r="H111" s="175"/>
      <c r="I111" s="172"/>
      <c r="J111" s="39"/>
      <c r="K111" s="228"/>
      <c r="L111" s="21"/>
      <c r="M111" s="83"/>
      <c r="N111" s="175"/>
      <c r="O111" s="172"/>
      <c r="P111" s="39"/>
      <c r="Q111" s="228"/>
      <c r="R111" s="21"/>
      <c r="S111" s="21"/>
      <c r="T111" s="172"/>
      <c r="U111" s="172"/>
      <c r="V111" s="47"/>
      <c r="W111" s="174"/>
      <c r="X111" s="21"/>
      <c r="Y111" s="21"/>
      <c r="Z111" s="172"/>
      <c r="AA111" s="172"/>
      <c r="AB111" s="39"/>
      <c r="AC111" s="228"/>
      <c r="AD111" s="21"/>
      <c r="AE111" s="21"/>
      <c r="AF111" s="172"/>
      <c r="AG111" s="172"/>
      <c r="AH111" s="47"/>
      <c r="AI111" s="348">
        <v>13</v>
      </c>
      <c r="AJ111" s="84">
        <v>2</v>
      </c>
      <c r="AK111" s="84">
        <v>1043</v>
      </c>
      <c r="AL111" s="172">
        <v>1</v>
      </c>
      <c r="AM111" s="172"/>
      <c r="AN111" s="39">
        <v>70</v>
      </c>
      <c r="AO111" s="228">
        <v>15</v>
      </c>
      <c r="AP111" s="21"/>
      <c r="AQ111" s="21">
        <v>1197</v>
      </c>
      <c r="AR111" s="172">
        <v>1</v>
      </c>
      <c r="AS111" s="172"/>
      <c r="AT111" s="47">
        <v>82</v>
      </c>
      <c r="AU111" s="174"/>
      <c r="AV111" s="21"/>
      <c r="AW111" s="21"/>
      <c r="AX111" s="172"/>
      <c r="AY111" s="172"/>
      <c r="AZ111" s="39"/>
      <c r="BA111" s="174"/>
      <c r="BB111" s="21"/>
      <c r="BC111" s="88"/>
      <c r="BD111" s="171"/>
      <c r="BE111" s="172"/>
      <c r="BF111" s="172"/>
      <c r="BG111" s="174"/>
      <c r="BH111" s="21"/>
      <c r="BI111" s="88"/>
      <c r="BJ111" s="171"/>
      <c r="BK111" s="172"/>
      <c r="BL111" s="47"/>
      <c r="BM111" s="99"/>
      <c r="BN111" s="22"/>
      <c r="BO111" s="89"/>
      <c r="BP111" s="101"/>
      <c r="BQ111" s="100"/>
      <c r="BR111" s="48"/>
      <c r="BS111" s="99"/>
      <c r="BT111" s="22"/>
      <c r="BU111" s="37"/>
      <c r="BV111" s="170"/>
      <c r="BW111" s="100"/>
      <c r="BX111" s="48"/>
      <c r="BY111" s="202"/>
      <c r="BZ111" s="203"/>
      <c r="CA111" s="204"/>
      <c r="CB111" s="170"/>
      <c r="CC111" s="100"/>
      <c r="CD111" s="48"/>
      <c r="CE111" s="202"/>
      <c r="CF111" s="203"/>
      <c r="CG111" s="204"/>
      <c r="CH111" s="170"/>
      <c r="CI111" s="100"/>
      <c r="CJ111" s="48"/>
      <c r="CK111" s="202"/>
      <c r="CL111" s="203"/>
      <c r="CM111" s="204"/>
      <c r="CN111" s="170"/>
      <c r="CO111" s="100"/>
      <c r="CP111" s="48"/>
      <c r="CQ111" s="202"/>
      <c r="CR111" s="203"/>
      <c r="CS111" s="204"/>
      <c r="CT111" s="170"/>
      <c r="CU111" s="100"/>
      <c r="CV111" s="48"/>
      <c r="CW111" s="202"/>
      <c r="CX111" s="203"/>
      <c r="CY111" s="204"/>
      <c r="CZ111" s="170"/>
      <c r="DA111" s="100"/>
      <c r="DB111" s="48"/>
      <c r="DC111" s="202"/>
      <c r="DD111" s="203"/>
      <c r="DE111" s="204"/>
      <c r="DF111" s="170"/>
      <c r="DG111" s="100"/>
      <c r="DH111" s="48"/>
      <c r="DI111" s="368"/>
      <c r="DJ111" s="369"/>
      <c r="DK111" s="370"/>
      <c r="DL111" s="391"/>
      <c r="DM111" s="392"/>
      <c r="DN111" s="397"/>
      <c r="DO111" s="170"/>
      <c r="DP111" s="100"/>
      <c r="DQ111" s="48"/>
      <c r="DR111" s="394"/>
      <c r="DS111" s="395"/>
      <c r="DT111" s="398"/>
      <c r="DU111" s="258"/>
      <c r="DV111" s="259"/>
      <c r="DW111" s="433"/>
      <c r="DX111" s="442"/>
      <c r="DY111" s="443"/>
      <c r="DZ111" s="447"/>
      <c r="EA111" s="258"/>
      <c r="EB111" s="259"/>
      <c r="EC111" s="433"/>
      <c r="ED111" s="442"/>
      <c r="EE111" s="443"/>
      <c r="EF111" s="447"/>
      <c r="EG111" s="258"/>
      <c r="EH111" s="259"/>
      <c r="EI111" s="260"/>
      <c r="EJ111" s="544"/>
      <c r="EK111" s="443"/>
      <c r="EL111" s="447"/>
      <c r="EM111" s="549"/>
      <c r="EN111" s="550"/>
      <c r="EO111" s="554"/>
      <c r="EP111" s="458">
        <f>E111++H111+K111+N111+Q111+T111+W111+Z111+AC111+AF111+AI111+AL111+AO111+AR111+AU111+AX111+BA111+BD111+BG111+BJ111+BM111+BP111+BS111+BV111+BY111+CB111+CE111+CH111+CK111+CN111+CQ111+CT111+CW111+CZ111+DI111+DC111+DF111+DO111+DR111+DL111+DU111+DX111+EA111+ED111+EG111+EJ111+EM111</f>
        <v>30</v>
      </c>
      <c r="EQ111" s="408">
        <f>F111++I111+L111+O111+R111+U111+X111+AA111+AD111+AG111+AJ111+AM111+AP111+AS111+AV111+AY111+BB111+BE111+BH111+BK111+BN111+BQ111+BT111+BW111+BZ111+CC111+CF111+CI111+CL111+CO111+CR111+CU111+CX111+DA111+DJ111+DD111+DG111+DP111+DS111+DM111+DV111+DY111+EB111+EE111+EH111+EK111+EN111</f>
        <v>2</v>
      </c>
      <c r="ER111" s="408">
        <f>G111++J111+M111+P111+S111+V111+Y111+AB111+AE111+AH111+AK111+AN111+AQ111+AT111+AW111+AZ111+BC111+BF111+BI111+BL111+BO111+BR111+BU111+BX111+CA111+CD111+CG111+CJ111+CM111+CP111+CS111+CV111+CY111+DB111+DK111+DE111+DH111+DQ111+DT111+DN111+DW111+DZ111+EC111+EF111+EI111+EL111+EO111</f>
        <v>2392</v>
      </c>
      <c r="ES111" s="411">
        <f>ER111/EP111</f>
        <v>79.73333333333333</v>
      </c>
      <c r="ET111" s="556">
        <f>H111+N111+T111+Z111+AF111+AL111+AR111+AX111+BD111+BJ111+BP111+BV111+CB111+CH111+CN111+CT111+CZ111+DF111+DO111+DU111+EA111+EG111+EM111</f>
        <v>2</v>
      </c>
      <c r="EU111" s="414">
        <f>I111+O111+U111+AA111+AG111+AM111+AS111+AY111+BE111+BK111+BQ111+BW111+CC111+CI111+CO111+CU111+DA111+DG111+DP111+DV111+EB111+EH111+EN111</f>
        <v>0</v>
      </c>
      <c r="EV111" s="416">
        <f>E111+K111+Q111+W111+AC111+AO111+AU111+BA111+BG111+BM111+BS111+DI111+DR111+DX111+ED111+EJ111</f>
        <v>15</v>
      </c>
      <c r="EW111" s="409">
        <f>F111+L111+R111+X111+AD111+AP111+AV111+BB111+BH111+BN111+BT111+DJ111+DS111+DY111+EE111+EK111</f>
        <v>0</v>
      </c>
      <c r="EX111" s="417">
        <f>G111+M111+S111+Y111+AE111+AQ111+AW111+BC111+BI111+BO111+BU111+DK111+DT111+DZ111+EF111+EL111</f>
        <v>1197</v>
      </c>
      <c r="EY111" s="415">
        <f>BY111+AI111+CE111+CK111+CQ111+CW111+DC111+DL111</f>
        <v>13</v>
      </c>
      <c r="EZ111" s="410">
        <f>BZ111+AJ111+CF111+CL111+CR111+CX111+DD111+DM111</f>
        <v>2</v>
      </c>
      <c r="FA111" s="413">
        <f>CA111+AK111+CG111+CM111+CS111+CY111+DE111+DN111</f>
        <v>1043</v>
      </c>
      <c r="FB111" s="226">
        <f>ER111/EQ111</f>
        <v>1196</v>
      </c>
      <c r="FC111" s="226">
        <f>FA111/EZ111</f>
        <v>521.5</v>
      </c>
      <c r="FD111" s="227">
        <f>EQ111/EP111</f>
        <v>0.06666666666666667</v>
      </c>
      <c r="FE111" s="227">
        <f>EZ111/EY111</f>
        <v>0.15384615384615385</v>
      </c>
    </row>
    <row r="112" spans="1:161" ht="10.5" customHeight="1">
      <c r="A112" s="75">
        <v>108</v>
      </c>
      <c r="B112" s="130"/>
      <c r="C112" s="85" t="s">
        <v>116</v>
      </c>
      <c r="D112" s="68" t="s">
        <v>292</v>
      </c>
      <c r="E112" s="228"/>
      <c r="F112" s="21"/>
      <c r="G112" s="83"/>
      <c r="H112" s="175"/>
      <c r="I112" s="172"/>
      <c r="J112" s="39"/>
      <c r="K112" s="228"/>
      <c r="L112" s="21"/>
      <c r="M112" s="83"/>
      <c r="N112" s="175"/>
      <c r="O112" s="172"/>
      <c r="P112" s="39"/>
      <c r="Q112" s="228"/>
      <c r="R112" s="21"/>
      <c r="S112" s="21"/>
      <c r="T112" s="172"/>
      <c r="U112" s="172"/>
      <c r="V112" s="47"/>
      <c r="W112" s="174"/>
      <c r="X112" s="21"/>
      <c r="Y112" s="21"/>
      <c r="Z112" s="172"/>
      <c r="AA112" s="172"/>
      <c r="AB112" s="39"/>
      <c r="AC112" s="228"/>
      <c r="AD112" s="21"/>
      <c r="AE112" s="21"/>
      <c r="AF112" s="172"/>
      <c r="AG112" s="172"/>
      <c r="AH112" s="47"/>
      <c r="AI112" s="348"/>
      <c r="AJ112" s="84"/>
      <c r="AK112" s="84"/>
      <c r="AL112" s="172"/>
      <c r="AM112" s="172"/>
      <c r="AN112" s="39"/>
      <c r="AO112" s="228"/>
      <c r="AP112" s="21"/>
      <c r="AQ112" s="21"/>
      <c r="AR112" s="172"/>
      <c r="AS112" s="172"/>
      <c r="AT112" s="47"/>
      <c r="AU112" s="174"/>
      <c r="AV112" s="21"/>
      <c r="AW112" s="21"/>
      <c r="AX112" s="172"/>
      <c r="AY112" s="172"/>
      <c r="AZ112" s="39"/>
      <c r="BA112" s="174"/>
      <c r="BB112" s="21"/>
      <c r="BC112" s="88"/>
      <c r="BD112" s="171"/>
      <c r="BE112" s="172"/>
      <c r="BF112" s="172"/>
      <c r="BG112" s="174"/>
      <c r="BH112" s="21"/>
      <c r="BI112" s="88"/>
      <c r="BJ112" s="171"/>
      <c r="BK112" s="172"/>
      <c r="BL112" s="47"/>
      <c r="BM112" s="99"/>
      <c r="BN112" s="22"/>
      <c r="BO112" s="89"/>
      <c r="BP112" s="101"/>
      <c r="BQ112" s="100"/>
      <c r="BR112" s="48"/>
      <c r="BS112" s="99"/>
      <c r="BT112" s="22"/>
      <c r="BU112" s="37"/>
      <c r="BV112" s="170"/>
      <c r="BW112" s="100"/>
      <c r="BX112" s="48"/>
      <c r="BY112" s="202"/>
      <c r="BZ112" s="203"/>
      <c r="CA112" s="204"/>
      <c r="CB112" s="170"/>
      <c r="CC112" s="100"/>
      <c r="CD112" s="48"/>
      <c r="CE112" s="202"/>
      <c r="CF112" s="203"/>
      <c r="CG112" s="204"/>
      <c r="CH112" s="170"/>
      <c r="CI112" s="100"/>
      <c r="CJ112" s="48"/>
      <c r="CK112" s="202">
        <v>5</v>
      </c>
      <c r="CL112" s="203">
        <v>1</v>
      </c>
      <c r="CM112" s="204">
        <v>283</v>
      </c>
      <c r="CN112" s="170"/>
      <c r="CO112" s="100"/>
      <c r="CP112" s="48"/>
      <c r="CQ112" s="202">
        <v>18</v>
      </c>
      <c r="CR112" s="203">
        <v>3</v>
      </c>
      <c r="CS112" s="204">
        <v>957</v>
      </c>
      <c r="CT112" s="170">
        <v>3</v>
      </c>
      <c r="CU112" s="100">
        <v>1</v>
      </c>
      <c r="CV112" s="48">
        <v>200</v>
      </c>
      <c r="CW112" s="202"/>
      <c r="CX112" s="203"/>
      <c r="CY112" s="204"/>
      <c r="CZ112" s="170"/>
      <c r="DA112" s="100"/>
      <c r="DB112" s="48"/>
      <c r="DC112" s="202"/>
      <c r="DD112" s="203"/>
      <c r="DE112" s="204"/>
      <c r="DF112" s="170"/>
      <c r="DG112" s="100"/>
      <c r="DH112" s="48"/>
      <c r="DI112" s="368">
        <v>2</v>
      </c>
      <c r="DJ112" s="369">
        <v>0</v>
      </c>
      <c r="DK112" s="370">
        <v>24</v>
      </c>
      <c r="DL112" s="391"/>
      <c r="DM112" s="392"/>
      <c r="DN112" s="397"/>
      <c r="DO112" s="170">
        <v>2</v>
      </c>
      <c r="DP112" s="100">
        <v>1</v>
      </c>
      <c r="DQ112" s="48">
        <v>187</v>
      </c>
      <c r="DR112" s="394"/>
      <c r="DS112" s="395"/>
      <c r="DT112" s="398"/>
      <c r="DU112" s="258"/>
      <c r="DV112" s="259"/>
      <c r="DW112" s="433"/>
      <c r="DX112" s="442"/>
      <c r="DY112" s="443"/>
      <c r="DZ112" s="447"/>
      <c r="EA112" s="258"/>
      <c r="EB112" s="259"/>
      <c r="EC112" s="433"/>
      <c r="ED112" s="442"/>
      <c r="EE112" s="443"/>
      <c r="EF112" s="447"/>
      <c r="EG112" s="258"/>
      <c r="EH112" s="259"/>
      <c r="EI112" s="260"/>
      <c r="EJ112" s="544"/>
      <c r="EK112" s="443"/>
      <c r="EL112" s="447"/>
      <c r="EM112" s="549"/>
      <c r="EN112" s="550"/>
      <c r="EO112" s="554"/>
      <c r="EP112" s="458">
        <f>E112++H112+K112+N112+Q112+T112+W112+Z112+AC112+AF112+AI112+AL112+AO112+AR112+AU112+AX112+BA112+BD112+BG112+BJ112+BM112+BP112+BS112+BV112+BY112+CB112+CE112+CH112+CK112+CN112+CQ112+CT112+CW112+CZ112+DI112+DC112+DF112+DO112+DR112+DL112+DU112+DX112+EA112+ED112+EG112+EJ112+EM112</f>
        <v>30</v>
      </c>
      <c r="EQ112" s="408">
        <f>F112++I112+L112+O112+R112+U112+X112+AA112+AD112+AG112+AJ112+AM112+AP112+AS112+AV112+AY112+BB112+BE112+BH112+BK112+BN112+BQ112+BT112+BW112+BZ112+CC112+CF112+CI112+CL112+CO112+CR112+CU112+CX112+DA112+DJ112+DD112+DG112+DP112+DS112+DM112+DV112+DY112+EB112+EE112+EH112+EK112+EN112</f>
        <v>6</v>
      </c>
      <c r="ER112" s="408">
        <f>G112++J112+M112+P112+S112+V112+Y112+AB112+AE112+AH112+AK112+AN112+AQ112+AT112+AW112+AZ112+BC112+BF112+BI112+BL112+BO112+BR112+BU112+BX112+CA112+CD112+CG112+CJ112+CM112+CP112+CS112+CV112+CY112+DB112+DK112+DE112+DH112+DQ112+DT112+DN112+DW112+DZ112+EC112+EF112+EI112+EL112+EO112</f>
        <v>1651</v>
      </c>
      <c r="ES112" s="411">
        <f>ER112/EP112</f>
        <v>55.03333333333333</v>
      </c>
      <c r="ET112" s="556">
        <f>H112+N112+T112+Z112+AF112+AL112+AR112+AX112+BD112+BJ112+BP112+BV112+CB112+CH112+CN112+CT112+CZ112+DF112+DO112+DU112+EA112+EG112+EM112</f>
        <v>5</v>
      </c>
      <c r="EU112" s="414">
        <f>I112+O112+U112+AA112+AG112+AM112+AS112+AY112+BE112+BK112+BQ112+BW112+CC112+CI112+CO112+CU112+DA112+DG112+DP112+DV112+EB112+EH112+EN112</f>
        <v>2</v>
      </c>
      <c r="EV112" s="416">
        <f>E112+K112+Q112+W112+AC112+AO112+AU112+BA112+BG112+BM112+BS112+DI112+DR112+DX112+ED112+EJ112</f>
        <v>2</v>
      </c>
      <c r="EW112" s="409">
        <f>F112+L112+R112+X112+AD112+AP112+AV112+BB112+BH112+BN112+BT112+DJ112+DS112+DY112+EE112+EK112</f>
        <v>0</v>
      </c>
      <c r="EX112" s="417">
        <f>G112+M112+S112+Y112+AE112+AQ112+AW112+BC112+BI112+BO112+BU112+DK112+DT112+DZ112+EF112+EL112</f>
        <v>24</v>
      </c>
      <c r="EY112" s="415">
        <f>BY112+AI112+CE112+CK112+CQ112+CW112+DC112+DL112</f>
        <v>23</v>
      </c>
      <c r="EZ112" s="410">
        <f>BZ112+AJ112+CF112+CL112+CR112+CX112+DD112+DM112</f>
        <v>4</v>
      </c>
      <c r="FA112" s="413">
        <f>CA112+AK112+CG112+CM112+CS112+CY112+DE112+DN112</f>
        <v>1240</v>
      </c>
      <c r="FB112" s="226">
        <f>ER112/EQ112</f>
        <v>275.1666666666667</v>
      </c>
      <c r="FC112" s="226">
        <f>FA112/EZ112</f>
        <v>310</v>
      </c>
      <c r="FD112" s="227">
        <f>EQ112/EP112</f>
        <v>0.2</v>
      </c>
      <c r="FE112" s="227">
        <f>EZ112/EY112</f>
        <v>0.17391304347826086</v>
      </c>
    </row>
    <row r="113" spans="1:161" ht="10.5" customHeight="1">
      <c r="A113" s="119">
        <v>109</v>
      </c>
      <c r="B113" s="130"/>
      <c r="C113" s="85" t="s">
        <v>116</v>
      </c>
      <c r="D113" s="418" t="s">
        <v>317</v>
      </c>
      <c r="E113" s="263"/>
      <c r="F113" s="87"/>
      <c r="G113" s="86"/>
      <c r="H113" s="175"/>
      <c r="I113" s="172"/>
      <c r="J113" s="39"/>
      <c r="K113" s="263"/>
      <c r="L113" s="87"/>
      <c r="M113" s="86"/>
      <c r="N113" s="175"/>
      <c r="O113" s="172"/>
      <c r="P113" s="39"/>
      <c r="Q113" s="263"/>
      <c r="R113" s="87"/>
      <c r="S113" s="87"/>
      <c r="T113" s="172"/>
      <c r="U113" s="172"/>
      <c r="V113" s="47"/>
      <c r="W113" s="174"/>
      <c r="X113" s="21"/>
      <c r="Y113" s="21"/>
      <c r="Z113" s="172"/>
      <c r="AA113" s="172"/>
      <c r="AB113" s="39"/>
      <c r="AC113" s="228"/>
      <c r="AD113" s="21"/>
      <c r="AE113" s="21"/>
      <c r="AF113" s="172"/>
      <c r="AG113" s="172"/>
      <c r="AH113" s="47"/>
      <c r="AI113" s="348"/>
      <c r="AJ113" s="84"/>
      <c r="AK113" s="84"/>
      <c r="AL113" s="172"/>
      <c r="AM113" s="172"/>
      <c r="AN113" s="39"/>
      <c r="AO113" s="228"/>
      <c r="AP113" s="21"/>
      <c r="AQ113" s="21"/>
      <c r="AR113" s="172"/>
      <c r="AS113" s="172"/>
      <c r="AT113" s="47"/>
      <c r="AU113" s="174"/>
      <c r="AV113" s="21"/>
      <c r="AW113" s="21"/>
      <c r="AX113" s="172"/>
      <c r="AY113" s="172"/>
      <c r="AZ113" s="39"/>
      <c r="BA113" s="174"/>
      <c r="BB113" s="21"/>
      <c r="BC113" s="88"/>
      <c r="BD113" s="171"/>
      <c r="BE113" s="172"/>
      <c r="BF113" s="172"/>
      <c r="BG113" s="174"/>
      <c r="BH113" s="21"/>
      <c r="BI113" s="88"/>
      <c r="BJ113" s="171"/>
      <c r="BK113" s="172"/>
      <c r="BL113" s="47"/>
      <c r="BM113" s="268"/>
      <c r="BN113" s="269"/>
      <c r="BO113" s="287"/>
      <c r="BP113" s="267"/>
      <c r="BQ113" s="247"/>
      <c r="BR113" s="248"/>
      <c r="BS113" s="264"/>
      <c r="BT113" s="265"/>
      <c r="BU113" s="266"/>
      <c r="BV113" s="258"/>
      <c r="BW113" s="259"/>
      <c r="BX113" s="260"/>
      <c r="BY113" s="255"/>
      <c r="BZ113" s="256"/>
      <c r="CA113" s="257"/>
      <c r="CB113" s="258"/>
      <c r="CC113" s="259"/>
      <c r="CD113" s="260"/>
      <c r="CE113" s="255"/>
      <c r="CF113" s="256"/>
      <c r="CG113" s="257"/>
      <c r="CH113" s="258"/>
      <c r="CI113" s="259"/>
      <c r="CJ113" s="260"/>
      <c r="CK113" s="255"/>
      <c r="CL113" s="256"/>
      <c r="CM113" s="257"/>
      <c r="CN113" s="258"/>
      <c r="CO113" s="259"/>
      <c r="CP113" s="260"/>
      <c r="CQ113" s="391"/>
      <c r="CR113" s="392"/>
      <c r="CS113" s="397"/>
      <c r="CT113" s="258"/>
      <c r="CU113" s="259"/>
      <c r="CV113" s="260"/>
      <c r="CW113" s="391">
        <v>10</v>
      </c>
      <c r="CX113" s="392">
        <v>1</v>
      </c>
      <c r="CY113" s="397">
        <v>474</v>
      </c>
      <c r="CZ113" s="258">
        <v>0</v>
      </c>
      <c r="DA113" s="259">
        <v>0</v>
      </c>
      <c r="DB113" s="260">
        <v>0</v>
      </c>
      <c r="DC113" s="391">
        <v>19</v>
      </c>
      <c r="DD113" s="392">
        <v>1</v>
      </c>
      <c r="DE113" s="397">
        <v>1067</v>
      </c>
      <c r="DF113" s="258">
        <v>1</v>
      </c>
      <c r="DG113" s="259">
        <v>0</v>
      </c>
      <c r="DH113" s="260">
        <v>6</v>
      </c>
      <c r="DI113" s="394"/>
      <c r="DJ113" s="395"/>
      <c r="DK113" s="398"/>
      <c r="DL113" s="391"/>
      <c r="DM113" s="392"/>
      <c r="DN113" s="397"/>
      <c r="DO113" s="258"/>
      <c r="DP113" s="259"/>
      <c r="DQ113" s="260"/>
      <c r="DR113" s="394"/>
      <c r="DS113" s="395"/>
      <c r="DT113" s="398"/>
      <c r="DU113" s="258"/>
      <c r="DV113" s="259"/>
      <c r="DW113" s="433"/>
      <c r="DX113" s="442"/>
      <c r="DY113" s="443"/>
      <c r="DZ113" s="447"/>
      <c r="EA113" s="258"/>
      <c r="EB113" s="259"/>
      <c r="EC113" s="433"/>
      <c r="ED113" s="442"/>
      <c r="EE113" s="443"/>
      <c r="EF113" s="447"/>
      <c r="EG113" s="258"/>
      <c r="EH113" s="259"/>
      <c r="EI113" s="260"/>
      <c r="EJ113" s="544"/>
      <c r="EK113" s="443"/>
      <c r="EL113" s="447"/>
      <c r="EM113" s="549"/>
      <c r="EN113" s="550"/>
      <c r="EO113" s="554"/>
      <c r="EP113" s="458">
        <f>E113++H113+K113+N113+Q113+T113+W113+Z113+AC113+AF113+AI113+AL113+AO113+AR113+AU113+AX113+BA113+BD113+BG113+BJ113+BM113+BP113+BS113+BV113+BY113+CB113+CE113+CH113+CK113+CN113+CQ113+CT113+CW113+CZ113+DI113+DC113+DF113+DO113+DR113+DL113+DU113+DX113+EA113+ED113+EG113+EJ113+EM113</f>
        <v>30</v>
      </c>
      <c r="EQ113" s="408">
        <f>F113++I113+L113+O113+R113+U113+X113+AA113+AD113+AG113+AJ113+AM113+AP113+AS113+AV113+AY113+BB113+BE113+BH113+BK113+BN113+BQ113+BT113+BW113+BZ113+CC113+CF113+CI113+CL113+CO113+CR113+CU113+CX113+DA113+DJ113+DD113+DG113+DP113+DS113+DM113+DV113+DY113+EB113+EE113+EH113+EK113+EN113</f>
        <v>2</v>
      </c>
      <c r="ER113" s="408">
        <f>G113++J113+M113+P113+S113+V113+Y113+AB113+AE113+AH113+AK113+AN113+AQ113+AT113+AW113+AZ113+BC113+BF113+BI113+BL113+BO113+BR113+BU113+BX113+CA113+CD113+CG113+CJ113+CM113+CP113+CS113+CV113+CY113+DB113+DK113+DE113+DH113+DQ113+DT113+DN113+DW113+DZ113+EC113+EF113+EI113+EL113+EO113</f>
        <v>1547</v>
      </c>
      <c r="ES113" s="411">
        <f>ER113/EP113</f>
        <v>51.56666666666667</v>
      </c>
      <c r="ET113" s="556">
        <f>H113+N113+T113+Z113+AF113+AL113+AR113+AX113+BD113+BJ113+BP113+BV113+CB113+CH113+CN113+CT113+CZ113+DF113+DO113+DU113+EA113+EG113+EM113</f>
        <v>1</v>
      </c>
      <c r="EU113" s="414">
        <f>I113+O113+U113+AA113+AG113+AM113+AS113+AY113+BE113+BK113+BQ113+BW113+CC113+CI113+CO113+CU113+DA113+DG113+DP113+DV113+EB113+EH113+EN113</f>
        <v>0</v>
      </c>
      <c r="EV113" s="416">
        <f>E113+K113+Q113+W113+AC113+AO113+AU113+BA113+BG113+BM113+BS113+DI113+DR113+DX113+ED113+EJ113</f>
        <v>0</v>
      </c>
      <c r="EW113" s="409">
        <f>F113+L113+R113+X113+AD113+AP113+AV113+BB113+BH113+BN113+BT113+DJ113+DS113+DY113+EE113+EK113</f>
        <v>0</v>
      </c>
      <c r="EX113" s="417">
        <f>G113+M113+S113+Y113+AE113+AQ113+AW113+BC113+BI113+BO113+BU113+DK113+DT113+DZ113+EF113+EL113</f>
        <v>0</v>
      </c>
      <c r="EY113" s="415">
        <f>BY113+AI113+CE113+CK113+CQ113+CW113+DC113+DL113</f>
        <v>29</v>
      </c>
      <c r="EZ113" s="410">
        <f>BZ113+AJ113+CF113+CL113+CR113+CX113+DD113+DM113</f>
        <v>2</v>
      </c>
      <c r="FA113" s="413">
        <f>CA113+AK113+CG113+CM113+CS113+CY113+DE113+DN113</f>
        <v>1541</v>
      </c>
      <c r="FB113" s="226">
        <f>ER113/EQ113</f>
        <v>773.5</v>
      </c>
      <c r="FC113" s="226">
        <f>FA113/EZ113</f>
        <v>770.5</v>
      </c>
      <c r="FD113" s="227">
        <f>EQ113/EP113</f>
        <v>0.06666666666666667</v>
      </c>
      <c r="FE113" s="227">
        <f>EZ113/EY113</f>
        <v>0.06896551724137931</v>
      </c>
    </row>
    <row r="114" spans="1:161" ht="10.5" customHeight="1">
      <c r="A114" s="75">
        <v>110</v>
      </c>
      <c r="B114" s="130"/>
      <c r="C114" s="85" t="s">
        <v>116</v>
      </c>
      <c r="D114" s="68" t="s">
        <v>145</v>
      </c>
      <c r="E114" s="228"/>
      <c r="F114" s="21"/>
      <c r="G114" s="83"/>
      <c r="H114" s="175"/>
      <c r="I114" s="172"/>
      <c r="J114" s="39"/>
      <c r="K114" s="228"/>
      <c r="L114" s="21"/>
      <c r="M114" s="83"/>
      <c r="N114" s="175"/>
      <c r="O114" s="172"/>
      <c r="P114" s="39"/>
      <c r="Q114" s="228"/>
      <c r="R114" s="21"/>
      <c r="S114" s="21"/>
      <c r="T114" s="172"/>
      <c r="U114" s="172"/>
      <c r="V114" s="47"/>
      <c r="W114" s="174"/>
      <c r="X114" s="21"/>
      <c r="Y114" s="21"/>
      <c r="Z114" s="172"/>
      <c r="AA114" s="172"/>
      <c r="AB114" s="39"/>
      <c r="AC114" s="228"/>
      <c r="AD114" s="21"/>
      <c r="AE114" s="21"/>
      <c r="AF114" s="172"/>
      <c r="AG114" s="172"/>
      <c r="AH114" s="47"/>
      <c r="AI114" s="348"/>
      <c r="AJ114" s="84"/>
      <c r="AK114" s="84"/>
      <c r="AL114" s="172"/>
      <c r="AM114" s="172"/>
      <c r="AN114" s="39"/>
      <c r="AO114" s="228"/>
      <c r="AP114" s="21"/>
      <c r="AQ114" s="21"/>
      <c r="AR114" s="172"/>
      <c r="AS114" s="172"/>
      <c r="AT114" s="47"/>
      <c r="AU114" s="230">
        <v>14</v>
      </c>
      <c r="AV114" s="231">
        <v>2</v>
      </c>
      <c r="AW114" s="231">
        <v>1185</v>
      </c>
      <c r="AX114" s="172"/>
      <c r="AY114" s="172"/>
      <c r="AZ114" s="39"/>
      <c r="BA114" s="230">
        <v>14</v>
      </c>
      <c r="BB114" s="231">
        <v>2</v>
      </c>
      <c r="BC114" s="232">
        <v>936</v>
      </c>
      <c r="BD114" s="171">
        <v>2</v>
      </c>
      <c r="BE114" s="172"/>
      <c r="BF114" s="172">
        <v>114</v>
      </c>
      <c r="BG114" s="230"/>
      <c r="BH114" s="231"/>
      <c r="BI114" s="232"/>
      <c r="BJ114" s="171"/>
      <c r="BK114" s="172"/>
      <c r="BL114" s="47"/>
      <c r="BM114" s="99"/>
      <c r="BN114" s="22"/>
      <c r="BO114" s="89"/>
      <c r="BP114" s="101"/>
      <c r="BQ114" s="100"/>
      <c r="BR114" s="48"/>
      <c r="BS114" s="99"/>
      <c r="BT114" s="22"/>
      <c r="BU114" s="37"/>
      <c r="BV114" s="170"/>
      <c r="BW114" s="100"/>
      <c r="BX114" s="48"/>
      <c r="BY114" s="202"/>
      <c r="BZ114" s="203"/>
      <c r="CA114" s="204"/>
      <c r="CB114" s="170"/>
      <c r="CC114" s="100"/>
      <c r="CD114" s="48"/>
      <c r="CE114" s="202"/>
      <c r="CF114" s="203"/>
      <c r="CG114" s="204"/>
      <c r="CH114" s="170"/>
      <c r="CI114" s="100"/>
      <c r="CJ114" s="48"/>
      <c r="CK114" s="202"/>
      <c r="CL114" s="203"/>
      <c r="CM114" s="204"/>
      <c r="CN114" s="170"/>
      <c r="CO114" s="100"/>
      <c r="CP114" s="48"/>
      <c r="CQ114" s="202"/>
      <c r="CR114" s="203"/>
      <c r="CS114" s="204"/>
      <c r="CT114" s="170"/>
      <c r="CU114" s="100"/>
      <c r="CV114" s="48"/>
      <c r="CW114" s="202"/>
      <c r="CX114" s="203"/>
      <c r="CY114" s="204"/>
      <c r="CZ114" s="170"/>
      <c r="DA114" s="100"/>
      <c r="DB114" s="48"/>
      <c r="DC114" s="202"/>
      <c r="DD114" s="203"/>
      <c r="DE114" s="204"/>
      <c r="DF114" s="170"/>
      <c r="DG114" s="100"/>
      <c r="DH114" s="48"/>
      <c r="DI114" s="368"/>
      <c r="DJ114" s="369"/>
      <c r="DK114" s="370"/>
      <c r="DL114" s="391"/>
      <c r="DM114" s="392"/>
      <c r="DN114" s="397"/>
      <c r="DO114" s="170"/>
      <c r="DP114" s="100"/>
      <c r="DQ114" s="48"/>
      <c r="DR114" s="394"/>
      <c r="DS114" s="395"/>
      <c r="DT114" s="398"/>
      <c r="DU114" s="258"/>
      <c r="DV114" s="259"/>
      <c r="DW114" s="433"/>
      <c r="DX114" s="442"/>
      <c r="DY114" s="443"/>
      <c r="DZ114" s="447"/>
      <c r="EA114" s="258"/>
      <c r="EB114" s="259"/>
      <c r="EC114" s="433"/>
      <c r="ED114" s="442"/>
      <c r="EE114" s="443"/>
      <c r="EF114" s="447"/>
      <c r="EG114" s="258"/>
      <c r="EH114" s="259"/>
      <c r="EI114" s="260"/>
      <c r="EJ114" s="544"/>
      <c r="EK114" s="443"/>
      <c r="EL114" s="447"/>
      <c r="EM114" s="549"/>
      <c r="EN114" s="550"/>
      <c r="EO114" s="554"/>
      <c r="EP114" s="458">
        <f>E114++H114+K114+N114+Q114+T114+W114+Z114+AC114+AF114+AI114+AL114+AO114+AR114+AU114+AX114+BA114+BD114+BG114+BJ114+BM114+BP114+BS114+BV114+BY114+CB114+CE114+CH114+CK114+CN114+CQ114+CT114+CW114+CZ114+DI114+DC114+DF114+DO114+DR114+DL114+DU114+DX114+EA114+ED114+EG114+EJ114+EM114</f>
        <v>30</v>
      </c>
      <c r="EQ114" s="408">
        <f>F114++I114+L114+O114+R114+U114+X114+AA114+AD114+AG114+AJ114+AM114+AP114+AS114+AV114+AY114+BB114+BE114+BH114+BK114+BN114+BQ114+BT114+BW114+BZ114+CC114+CF114+CI114+CL114+CO114+CR114+CU114+CX114+DA114+DJ114+DD114+DG114+DP114+DS114+DM114+DV114+DY114+EB114+EE114+EH114+EK114+EN114</f>
        <v>4</v>
      </c>
      <c r="ER114" s="408">
        <f>G114++J114+M114+P114+S114+V114+Y114+AB114+AE114+AH114+AK114+AN114+AQ114+AT114+AW114+AZ114+BC114+BF114+BI114+BL114+BO114+BR114+BU114+BX114+CA114+CD114+CG114+CJ114+CM114+CP114+CS114+CV114+CY114+DB114+DK114+DE114+DH114+DQ114+DT114+DN114+DW114+DZ114+EC114+EF114+EI114+EL114+EO114</f>
        <v>2235</v>
      </c>
      <c r="ES114" s="411">
        <f>ER114/EP114</f>
        <v>74.5</v>
      </c>
      <c r="ET114" s="556">
        <f>H114+N114+T114+Z114+AF114+AL114+AR114+AX114+BD114+BJ114+BP114+BV114+CB114+CH114+CN114+CT114+CZ114+DF114+DO114+DU114+EA114+EG114+EM114</f>
        <v>2</v>
      </c>
      <c r="EU114" s="414">
        <f>I114+O114+U114+AA114+AG114+AM114+AS114+AY114+BE114+BK114+BQ114+BW114+CC114+CI114+CO114+CU114+DA114+DG114+DP114+DV114+EB114+EH114+EN114</f>
        <v>0</v>
      </c>
      <c r="EV114" s="416">
        <f>E114+K114+Q114+W114+AC114+AO114+AU114+BA114+BG114+BM114+BS114+DI114+DR114+DX114+ED114+EJ114</f>
        <v>28</v>
      </c>
      <c r="EW114" s="409">
        <f>F114+L114+R114+X114+AD114+AP114+AV114+BB114+BH114+BN114+BT114+DJ114+DS114+DY114+EE114+EK114</f>
        <v>4</v>
      </c>
      <c r="EX114" s="417">
        <f>G114+M114+S114+Y114+AE114+AQ114+AW114+BC114+BI114+BO114+BU114+DK114+DT114+DZ114+EF114+EL114</f>
        <v>2121</v>
      </c>
      <c r="EY114" s="415">
        <f>BY114+AI114+CE114+CK114+CQ114+CW114+DC114+DL114</f>
        <v>0</v>
      </c>
      <c r="EZ114" s="410">
        <f>BZ114+AJ114+CF114+CL114+CR114+CX114+DD114+DM114</f>
        <v>0</v>
      </c>
      <c r="FA114" s="413">
        <f>CA114+AK114+CG114+CM114+CS114+CY114+DE114+DN114</f>
        <v>0</v>
      </c>
      <c r="FB114" s="226">
        <f>ER114/EQ114</f>
        <v>558.75</v>
      </c>
      <c r="FC114" s="226" t="e">
        <f>FA114/EZ114</f>
        <v>#DIV/0!</v>
      </c>
      <c r="FD114" s="227">
        <f>EQ114/EP114</f>
        <v>0.13333333333333333</v>
      </c>
      <c r="FE114" s="227" t="e">
        <f>EZ114/EY114</f>
        <v>#DIV/0!</v>
      </c>
    </row>
    <row r="115" spans="1:161" ht="10.5" customHeight="1">
      <c r="A115" s="119">
        <v>111</v>
      </c>
      <c r="B115" s="130" t="s">
        <v>193</v>
      </c>
      <c r="C115" s="85" t="s">
        <v>116</v>
      </c>
      <c r="D115" s="418" t="s">
        <v>411</v>
      </c>
      <c r="E115" s="228"/>
      <c r="F115" s="21"/>
      <c r="G115" s="83"/>
      <c r="H115" s="175"/>
      <c r="I115" s="172"/>
      <c r="J115" s="39"/>
      <c r="K115" s="228"/>
      <c r="L115" s="21"/>
      <c r="M115" s="83"/>
      <c r="N115" s="175"/>
      <c r="O115" s="172"/>
      <c r="P115" s="39"/>
      <c r="Q115" s="228"/>
      <c r="R115" s="21"/>
      <c r="S115" s="21"/>
      <c r="T115" s="172"/>
      <c r="U115" s="172"/>
      <c r="V115" s="47"/>
      <c r="W115" s="174"/>
      <c r="X115" s="21"/>
      <c r="Y115" s="21"/>
      <c r="Z115" s="172"/>
      <c r="AA115" s="172"/>
      <c r="AB115" s="39"/>
      <c r="AC115" s="228"/>
      <c r="AD115" s="21"/>
      <c r="AE115" s="21"/>
      <c r="AF115" s="172"/>
      <c r="AG115" s="172"/>
      <c r="AH115" s="47"/>
      <c r="AI115" s="348"/>
      <c r="AJ115" s="84"/>
      <c r="AK115" s="84"/>
      <c r="AL115" s="172"/>
      <c r="AM115" s="172"/>
      <c r="AN115" s="39"/>
      <c r="AO115" s="228"/>
      <c r="AP115" s="21"/>
      <c r="AQ115" s="21"/>
      <c r="AR115" s="172"/>
      <c r="AS115" s="172"/>
      <c r="AT115" s="47"/>
      <c r="AU115" s="174"/>
      <c r="AV115" s="21"/>
      <c r="AW115" s="21"/>
      <c r="AX115" s="172"/>
      <c r="AY115" s="172"/>
      <c r="AZ115" s="39"/>
      <c r="BA115" s="174"/>
      <c r="BB115" s="21"/>
      <c r="BC115" s="88"/>
      <c r="BD115" s="171"/>
      <c r="BE115" s="172"/>
      <c r="BF115" s="172"/>
      <c r="BG115" s="174"/>
      <c r="BH115" s="21"/>
      <c r="BI115" s="88"/>
      <c r="BJ115" s="171"/>
      <c r="BK115" s="172"/>
      <c r="BL115" s="47"/>
      <c r="BM115" s="268"/>
      <c r="BN115" s="269"/>
      <c r="BO115" s="287"/>
      <c r="BP115" s="101"/>
      <c r="BQ115" s="100"/>
      <c r="BR115" s="48"/>
      <c r="BS115" s="264"/>
      <c r="BT115" s="265"/>
      <c r="BU115" s="266"/>
      <c r="BV115" s="258"/>
      <c r="BW115" s="259"/>
      <c r="BX115" s="260"/>
      <c r="BY115" s="255"/>
      <c r="BZ115" s="256"/>
      <c r="CA115" s="257"/>
      <c r="CB115" s="258"/>
      <c r="CC115" s="259"/>
      <c r="CD115" s="260"/>
      <c r="CE115" s="255"/>
      <c r="CF115" s="256"/>
      <c r="CG115" s="257"/>
      <c r="CH115" s="258"/>
      <c r="CI115" s="259"/>
      <c r="CJ115" s="260"/>
      <c r="CK115" s="255"/>
      <c r="CL115" s="256"/>
      <c r="CM115" s="257"/>
      <c r="CN115" s="258"/>
      <c r="CO115" s="259"/>
      <c r="CP115" s="260"/>
      <c r="CQ115" s="391"/>
      <c r="CR115" s="392"/>
      <c r="CS115" s="397"/>
      <c r="CT115" s="258"/>
      <c r="CU115" s="259"/>
      <c r="CV115" s="260"/>
      <c r="CW115" s="391"/>
      <c r="CX115" s="392"/>
      <c r="CY115" s="397"/>
      <c r="CZ115" s="258"/>
      <c r="DA115" s="259"/>
      <c r="DB115" s="260"/>
      <c r="DC115" s="391"/>
      <c r="DD115" s="392"/>
      <c r="DE115" s="397"/>
      <c r="DF115" s="258"/>
      <c r="DG115" s="259"/>
      <c r="DH115" s="260"/>
      <c r="DI115" s="394"/>
      <c r="DJ115" s="395"/>
      <c r="DK115" s="398"/>
      <c r="DL115" s="391"/>
      <c r="DM115" s="392"/>
      <c r="DN115" s="397"/>
      <c r="DO115" s="258"/>
      <c r="DP115" s="259"/>
      <c r="DQ115" s="260"/>
      <c r="DR115" s="394"/>
      <c r="DS115" s="395"/>
      <c r="DT115" s="398"/>
      <c r="DU115" s="258"/>
      <c r="DV115" s="259"/>
      <c r="DW115" s="433"/>
      <c r="DX115" s="442"/>
      <c r="DY115" s="443"/>
      <c r="DZ115" s="447"/>
      <c r="EA115" s="258"/>
      <c r="EB115" s="259"/>
      <c r="EC115" s="433"/>
      <c r="ED115" s="442"/>
      <c r="EE115" s="443"/>
      <c r="EF115" s="447"/>
      <c r="EG115" s="258"/>
      <c r="EH115" s="259"/>
      <c r="EI115" s="260"/>
      <c r="EJ115" s="544">
        <v>26</v>
      </c>
      <c r="EK115" s="443">
        <v>3</v>
      </c>
      <c r="EL115" s="447">
        <v>1380</v>
      </c>
      <c r="EM115" s="549">
        <v>3</v>
      </c>
      <c r="EN115" s="550"/>
      <c r="EO115" s="554">
        <v>201</v>
      </c>
      <c r="EP115" s="458">
        <f>E115++H115+K115+N115+Q115+T115+W115+Z115+AC115+AF115+AI115+AL115+AO115+AR115+AU115+AX115+BA115+BD115+BG115+BJ115+BM115+BP115+BS115+BV115+BY115+CB115+CE115+CH115+CK115+CN115+CQ115+CT115+CW115+CZ115+DI115+DC115+DF115+DO115+DR115+DL115+DU115+DX115+EA115+ED115+EG115+EJ115+EM115</f>
        <v>29</v>
      </c>
      <c r="EQ115" s="408">
        <f>F115++I115+L115+O115+R115+U115+X115+AA115+AD115+AG115+AJ115+AM115+AP115+AS115+AV115+AY115+BB115+BE115+BH115+BK115+BN115+BQ115+BT115+BW115+BZ115+CC115+CF115+CI115+CL115+CO115+CR115+CU115+CX115+DA115+DJ115+DD115+DG115+DP115+DS115+DM115+DV115+DY115+EB115+EE115+EH115+EK115+EN115</f>
        <v>3</v>
      </c>
      <c r="ER115" s="408">
        <f>G115++J115+M115+P115+S115+V115+Y115+AB115+AE115+AH115+AK115+AN115+AQ115+AT115+AW115+AZ115+BC115+BF115+BI115+BL115+BO115+BR115+BU115+BX115+CA115+CD115+CG115+CJ115+CM115+CP115+CS115+CV115+CY115+DB115+DK115+DE115+DH115+DQ115+DT115+DN115+DW115+DZ115+EC115+EF115+EI115+EL115+EO115</f>
        <v>1581</v>
      </c>
      <c r="ES115" s="411">
        <f>ER115/EP115</f>
        <v>54.51724137931034</v>
      </c>
      <c r="ET115" s="556">
        <f>H115+N115+T115+Z115+AF115+AL115+AR115+AX115+BD115+BJ115+BP115+BV115+CB115+CH115+CN115+CT115+CZ115+DF115+DO115+DU115+EA115+EG115+EM115</f>
        <v>3</v>
      </c>
      <c r="EU115" s="414">
        <f>I115+O115+U115+AA115+AG115+AM115+AS115+AY115+BE115+BK115+BQ115+BW115+CC115+CI115+CO115+CU115+DA115+DG115+DP115+DV115+EB115+EH115+EN115</f>
        <v>0</v>
      </c>
      <c r="EV115" s="416">
        <f>E115+K115+Q115+W115+AC115+AO115+AU115+BA115+BG115+BM115+BS115+DI115+DR115+DX115+ED115+EJ115</f>
        <v>26</v>
      </c>
      <c r="EW115" s="409">
        <f>F115+L115+R115+X115+AD115+AP115+AV115+BB115+BH115+BN115+BT115+DJ115+DS115+DY115+EE115+EK115</f>
        <v>3</v>
      </c>
      <c r="EX115" s="417">
        <f>G115+M115+S115+Y115+AE115+AQ115+AW115+BC115+BI115+BO115+BU115+DK115+DT115+DZ115+EF115+EL115</f>
        <v>1380</v>
      </c>
      <c r="EY115" s="415">
        <f>BY115+AI115+CE115+CK115+CQ115+CW115+DC115+DL115</f>
        <v>0</v>
      </c>
      <c r="EZ115" s="410">
        <f>BZ115+AJ115+CF115+CL115+CR115+CX115+DD115+DM115</f>
        <v>0</v>
      </c>
      <c r="FA115" s="413">
        <f>CA115+AK115+CG115+CM115+CS115+CY115+DE115+DN115</f>
        <v>0</v>
      </c>
      <c r="FB115" s="226">
        <f>ER115/EQ115</f>
        <v>527</v>
      </c>
      <c r="FC115" s="226" t="e">
        <f>FA115/EZ115</f>
        <v>#DIV/0!</v>
      </c>
      <c r="FD115" s="227">
        <f>EQ115/EP115</f>
        <v>0.10344827586206896</v>
      </c>
      <c r="FE115" s="227" t="e">
        <f>EZ115/EY115</f>
        <v>#DIV/0!</v>
      </c>
    </row>
    <row r="116" spans="1:161" ht="10.5" customHeight="1">
      <c r="A116" s="75">
        <v>112</v>
      </c>
      <c r="B116" s="130"/>
      <c r="C116" s="85" t="s">
        <v>116</v>
      </c>
      <c r="D116" s="68" t="s">
        <v>352</v>
      </c>
      <c r="E116" s="228"/>
      <c r="F116" s="21"/>
      <c r="G116" s="83"/>
      <c r="H116" s="175"/>
      <c r="I116" s="172"/>
      <c r="J116" s="39"/>
      <c r="K116" s="228"/>
      <c r="L116" s="21"/>
      <c r="M116" s="83"/>
      <c r="N116" s="175"/>
      <c r="O116" s="172"/>
      <c r="P116" s="39"/>
      <c r="Q116" s="228"/>
      <c r="R116" s="21"/>
      <c r="S116" s="21"/>
      <c r="T116" s="172"/>
      <c r="U116" s="172"/>
      <c r="V116" s="47"/>
      <c r="W116" s="174"/>
      <c r="X116" s="21"/>
      <c r="Y116" s="21"/>
      <c r="Z116" s="172"/>
      <c r="AA116" s="172"/>
      <c r="AB116" s="39"/>
      <c r="AC116" s="228"/>
      <c r="AD116" s="21"/>
      <c r="AE116" s="21"/>
      <c r="AF116" s="172"/>
      <c r="AG116" s="172"/>
      <c r="AH116" s="47"/>
      <c r="AI116" s="348"/>
      <c r="AJ116" s="84"/>
      <c r="AK116" s="84"/>
      <c r="AL116" s="172"/>
      <c r="AM116" s="172"/>
      <c r="AN116" s="39"/>
      <c r="AO116" s="228"/>
      <c r="AP116" s="21"/>
      <c r="AQ116" s="21"/>
      <c r="AR116" s="172"/>
      <c r="AS116" s="172"/>
      <c r="AT116" s="47"/>
      <c r="AU116" s="174"/>
      <c r="AV116" s="21"/>
      <c r="AW116" s="21"/>
      <c r="AX116" s="172"/>
      <c r="AY116" s="172"/>
      <c r="AZ116" s="39"/>
      <c r="BA116" s="174"/>
      <c r="BB116" s="21"/>
      <c r="BC116" s="88"/>
      <c r="BD116" s="171"/>
      <c r="BE116" s="172"/>
      <c r="BF116" s="172"/>
      <c r="BG116" s="174"/>
      <c r="BH116" s="21"/>
      <c r="BI116" s="88"/>
      <c r="BJ116" s="171"/>
      <c r="BK116" s="172"/>
      <c r="BL116" s="47"/>
      <c r="BM116" s="268"/>
      <c r="BN116" s="269"/>
      <c r="BO116" s="287"/>
      <c r="BP116" s="101"/>
      <c r="BQ116" s="100"/>
      <c r="BR116" s="48"/>
      <c r="BS116" s="264"/>
      <c r="BT116" s="265"/>
      <c r="BU116" s="266"/>
      <c r="BV116" s="258"/>
      <c r="BW116" s="259"/>
      <c r="BX116" s="260"/>
      <c r="BY116" s="255"/>
      <c r="BZ116" s="256"/>
      <c r="CA116" s="257"/>
      <c r="CB116" s="258"/>
      <c r="CC116" s="259"/>
      <c r="CD116" s="260"/>
      <c r="CE116" s="255"/>
      <c r="CF116" s="256"/>
      <c r="CG116" s="257"/>
      <c r="CH116" s="258"/>
      <c r="CI116" s="259"/>
      <c r="CJ116" s="260"/>
      <c r="CK116" s="255"/>
      <c r="CL116" s="256"/>
      <c r="CM116" s="257"/>
      <c r="CN116" s="258"/>
      <c r="CO116" s="259"/>
      <c r="CP116" s="260"/>
      <c r="CQ116" s="391"/>
      <c r="CR116" s="392"/>
      <c r="CS116" s="397"/>
      <c r="CT116" s="258"/>
      <c r="CU116" s="259"/>
      <c r="CV116" s="260"/>
      <c r="CW116" s="391"/>
      <c r="CX116" s="392"/>
      <c r="CY116" s="397"/>
      <c r="CZ116" s="258"/>
      <c r="DA116" s="259"/>
      <c r="DB116" s="260"/>
      <c r="DC116" s="391"/>
      <c r="DD116" s="392"/>
      <c r="DE116" s="397"/>
      <c r="DF116" s="258"/>
      <c r="DG116" s="259"/>
      <c r="DH116" s="260"/>
      <c r="DI116" s="394"/>
      <c r="DJ116" s="395"/>
      <c r="DK116" s="398"/>
      <c r="DL116" s="391"/>
      <c r="DM116" s="392"/>
      <c r="DN116" s="397"/>
      <c r="DO116" s="258"/>
      <c r="DP116" s="259"/>
      <c r="DQ116" s="260"/>
      <c r="DR116" s="394">
        <v>28</v>
      </c>
      <c r="DS116" s="395">
        <v>1</v>
      </c>
      <c r="DT116" s="398">
        <v>2287</v>
      </c>
      <c r="DU116" s="258">
        <v>1</v>
      </c>
      <c r="DV116" s="259">
        <v>0</v>
      </c>
      <c r="DW116" s="433">
        <v>45</v>
      </c>
      <c r="DX116" s="442"/>
      <c r="DY116" s="443"/>
      <c r="DZ116" s="447"/>
      <c r="EA116" s="258"/>
      <c r="EB116" s="259"/>
      <c r="EC116" s="433"/>
      <c r="ED116" s="442"/>
      <c r="EE116" s="443"/>
      <c r="EF116" s="447"/>
      <c r="EG116" s="258"/>
      <c r="EH116" s="259"/>
      <c r="EI116" s="260"/>
      <c r="EJ116" s="544"/>
      <c r="EK116" s="443"/>
      <c r="EL116" s="447"/>
      <c r="EM116" s="549"/>
      <c r="EN116" s="550"/>
      <c r="EO116" s="554"/>
      <c r="EP116" s="458">
        <f>E116++H116+K116+N116+Q116+T116+W116+Z116+AC116+AF116+AI116+AL116+AO116+AR116+AU116+AX116+BA116+BD116+BG116+BJ116+BM116+BP116+BS116+BV116+BY116+CB116+CE116+CH116+CK116+CN116+CQ116+CT116+CW116+CZ116+DI116+DC116+DF116+DO116+DR116+DL116+DU116+DX116+EA116+ED116+EG116+EJ116+EM116</f>
        <v>29</v>
      </c>
      <c r="EQ116" s="408">
        <f>F116++I116+L116+O116+R116+U116+X116+AA116+AD116+AG116+AJ116+AM116+AP116+AS116+AV116+AY116+BB116+BE116+BH116+BK116+BN116+BQ116+BT116+BW116+BZ116+CC116+CF116+CI116+CL116+CO116+CR116+CU116+CX116+DA116+DJ116+DD116+DG116+DP116+DS116+DM116+DV116+DY116+EB116+EE116+EH116+EK116+EN116</f>
        <v>1</v>
      </c>
      <c r="ER116" s="408">
        <f>G116++J116+M116+P116+S116+V116+Y116+AB116+AE116+AH116+AK116+AN116+AQ116+AT116+AW116+AZ116+BC116+BF116+BI116+BL116+BO116+BR116+BU116+BX116+CA116+CD116+CG116+CJ116+CM116+CP116+CS116+CV116+CY116+DB116+DK116+DE116+DH116+DQ116+DT116+DN116+DW116+DZ116+EC116+EF116+EI116+EL116+EO116</f>
        <v>2332</v>
      </c>
      <c r="ES116" s="411">
        <f>ER116/EP116</f>
        <v>80.41379310344827</v>
      </c>
      <c r="ET116" s="556">
        <f>H116+N116+T116+Z116+AF116+AL116+AR116+AX116+BD116+BJ116+BP116+BV116+CB116+CH116+CN116+CT116+CZ116+DF116+DO116+DU116+EA116+EG116+EM116</f>
        <v>1</v>
      </c>
      <c r="EU116" s="414">
        <f>I116+O116+U116+AA116+AG116+AM116+AS116+AY116+BE116+BK116+BQ116+BW116+CC116+CI116+CO116+CU116+DA116+DG116+DP116+DV116+EB116+EH116+EN116</f>
        <v>0</v>
      </c>
      <c r="EV116" s="416">
        <f>E116+K116+Q116+W116+AC116+AO116+AU116+BA116+BG116+BM116+BS116+DI116+DR116+DX116+ED116+EJ116</f>
        <v>28</v>
      </c>
      <c r="EW116" s="409">
        <f>F116+L116+R116+X116+AD116+AP116+AV116+BB116+BH116+BN116+BT116+DJ116+DS116+DY116+EE116+EK116</f>
        <v>1</v>
      </c>
      <c r="EX116" s="417">
        <f>G116+M116+S116+Y116+AE116+AQ116+AW116+BC116+BI116+BO116+BU116+DK116+DT116+DZ116+EF116+EL116</f>
        <v>2287</v>
      </c>
      <c r="EY116" s="415">
        <f>BY116+AI116+CE116+CK116+CQ116+CW116+DC116+DL116</f>
        <v>0</v>
      </c>
      <c r="EZ116" s="410">
        <f>BZ116+AJ116+CF116+CL116+CR116+CX116+DD116+DM116</f>
        <v>0</v>
      </c>
      <c r="FA116" s="413">
        <f>CA116+AK116+CG116+CM116+CS116+CY116+DE116+DN116</f>
        <v>0</v>
      </c>
      <c r="FB116" s="226">
        <f>ER116/EQ116</f>
        <v>2332</v>
      </c>
      <c r="FC116" s="226" t="e">
        <f>FA116/EZ116</f>
        <v>#DIV/0!</v>
      </c>
      <c r="FD116" s="227">
        <f>EQ116/EP116</f>
        <v>0.034482758620689655</v>
      </c>
      <c r="FE116" s="227" t="e">
        <f>EZ116/EY116</f>
        <v>#DIV/0!</v>
      </c>
    </row>
    <row r="117" spans="1:161" ht="10.5" customHeight="1">
      <c r="A117" s="119">
        <v>113</v>
      </c>
      <c r="B117" s="130"/>
      <c r="C117" s="85" t="s">
        <v>118</v>
      </c>
      <c r="D117" s="68" t="s">
        <v>155</v>
      </c>
      <c r="E117" s="263"/>
      <c r="F117" s="87"/>
      <c r="G117" s="86"/>
      <c r="H117" s="175"/>
      <c r="I117" s="172"/>
      <c r="J117" s="39"/>
      <c r="K117" s="263"/>
      <c r="L117" s="87"/>
      <c r="M117" s="86"/>
      <c r="N117" s="175"/>
      <c r="O117" s="172"/>
      <c r="P117" s="39"/>
      <c r="Q117" s="263"/>
      <c r="R117" s="87"/>
      <c r="S117" s="87"/>
      <c r="T117" s="172"/>
      <c r="U117" s="172"/>
      <c r="V117" s="47"/>
      <c r="W117" s="174"/>
      <c r="X117" s="21"/>
      <c r="Y117" s="21"/>
      <c r="Z117" s="172"/>
      <c r="AA117" s="172"/>
      <c r="AB117" s="39"/>
      <c r="AC117" s="228"/>
      <c r="AD117" s="21"/>
      <c r="AE117" s="21"/>
      <c r="AF117" s="172"/>
      <c r="AG117" s="172"/>
      <c r="AH117" s="47"/>
      <c r="AI117" s="348"/>
      <c r="AJ117" s="84"/>
      <c r="AK117" s="84"/>
      <c r="AL117" s="172"/>
      <c r="AM117" s="172"/>
      <c r="AN117" s="39"/>
      <c r="AO117" s="228"/>
      <c r="AP117" s="21"/>
      <c r="AQ117" s="21"/>
      <c r="AR117" s="172"/>
      <c r="AS117" s="172"/>
      <c r="AT117" s="47"/>
      <c r="AU117" s="174"/>
      <c r="AV117" s="21"/>
      <c r="AW117" s="21"/>
      <c r="AX117" s="172"/>
      <c r="AY117" s="172"/>
      <c r="AZ117" s="39"/>
      <c r="BA117" s="174">
        <v>12</v>
      </c>
      <c r="BB117" s="21">
        <v>2</v>
      </c>
      <c r="BC117" s="88">
        <v>601</v>
      </c>
      <c r="BD117" s="171"/>
      <c r="BE117" s="172"/>
      <c r="BF117" s="172"/>
      <c r="BG117" s="233">
        <v>15</v>
      </c>
      <c r="BH117" s="234">
        <v>3</v>
      </c>
      <c r="BI117" s="235">
        <v>1080</v>
      </c>
      <c r="BJ117" s="171">
        <v>2</v>
      </c>
      <c r="BK117" s="172">
        <v>1</v>
      </c>
      <c r="BL117" s="47">
        <v>123</v>
      </c>
      <c r="BM117" s="242"/>
      <c r="BN117" s="284"/>
      <c r="BO117" s="285"/>
      <c r="BP117" s="267"/>
      <c r="BQ117" s="247"/>
      <c r="BR117" s="248"/>
      <c r="BS117" s="242"/>
      <c r="BT117" s="284"/>
      <c r="BU117" s="286"/>
      <c r="BV117" s="246"/>
      <c r="BW117" s="247"/>
      <c r="BX117" s="248"/>
      <c r="BY117" s="243"/>
      <c r="BZ117" s="244"/>
      <c r="CA117" s="245"/>
      <c r="CB117" s="246"/>
      <c r="CC117" s="247"/>
      <c r="CD117" s="248"/>
      <c r="CE117" s="243"/>
      <c r="CF117" s="244"/>
      <c r="CG117" s="245"/>
      <c r="CH117" s="246"/>
      <c r="CI117" s="247"/>
      <c r="CJ117" s="260"/>
      <c r="CK117" s="243"/>
      <c r="CL117" s="244"/>
      <c r="CM117" s="245"/>
      <c r="CN117" s="246"/>
      <c r="CO117" s="247"/>
      <c r="CP117" s="260"/>
      <c r="CQ117" s="243"/>
      <c r="CR117" s="244"/>
      <c r="CS117" s="245"/>
      <c r="CT117" s="246"/>
      <c r="CU117" s="247"/>
      <c r="CV117" s="260"/>
      <c r="CW117" s="243"/>
      <c r="CX117" s="244"/>
      <c r="CY117" s="245"/>
      <c r="CZ117" s="246"/>
      <c r="DA117" s="247"/>
      <c r="DB117" s="260"/>
      <c r="DC117" s="243"/>
      <c r="DD117" s="244"/>
      <c r="DE117" s="245"/>
      <c r="DF117" s="246"/>
      <c r="DG117" s="247"/>
      <c r="DH117" s="260"/>
      <c r="DI117" s="374"/>
      <c r="DJ117" s="375"/>
      <c r="DK117" s="376"/>
      <c r="DL117" s="391"/>
      <c r="DM117" s="392"/>
      <c r="DN117" s="397"/>
      <c r="DO117" s="246"/>
      <c r="DP117" s="247"/>
      <c r="DQ117" s="260"/>
      <c r="DR117" s="394"/>
      <c r="DS117" s="395"/>
      <c r="DT117" s="398"/>
      <c r="DU117" s="258"/>
      <c r="DV117" s="259"/>
      <c r="DW117" s="433"/>
      <c r="DX117" s="442"/>
      <c r="DY117" s="443"/>
      <c r="DZ117" s="447"/>
      <c r="EA117" s="258"/>
      <c r="EB117" s="259"/>
      <c r="EC117" s="433"/>
      <c r="ED117" s="442"/>
      <c r="EE117" s="443"/>
      <c r="EF117" s="447"/>
      <c r="EG117" s="258"/>
      <c r="EH117" s="259"/>
      <c r="EI117" s="260"/>
      <c r="EJ117" s="544"/>
      <c r="EK117" s="443"/>
      <c r="EL117" s="447"/>
      <c r="EM117" s="549"/>
      <c r="EN117" s="550"/>
      <c r="EO117" s="554"/>
      <c r="EP117" s="458">
        <f>E117++H117+K117+N117+Q117+T117+W117+Z117+AC117+AF117+AI117+AL117+AO117+AR117+AU117+AX117+BA117+BD117+BG117+BJ117+BM117+BP117+BS117+BV117+BY117+CB117+CE117+CH117+CK117+CN117+CQ117+CT117+CW117+CZ117+DI117+DC117+DF117+DO117+DR117+DL117+DU117+DX117+EA117+ED117+EG117+EJ117+EM117</f>
        <v>29</v>
      </c>
      <c r="EQ117" s="408">
        <f>F117++I117+L117+O117+R117+U117+X117+AA117+AD117+AG117+AJ117+AM117+AP117+AS117+AV117+AY117+BB117+BE117+BH117+BK117+BN117+BQ117+BT117+BW117+BZ117+CC117+CF117+CI117+CL117+CO117+CR117+CU117+CX117+DA117+DJ117+DD117+DG117+DP117+DS117+DM117+DV117+DY117+EB117+EE117+EH117+EK117+EN117</f>
        <v>6</v>
      </c>
      <c r="ER117" s="408">
        <f>G117++J117+M117+P117+S117+V117+Y117+AB117+AE117+AH117+AK117+AN117+AQ117+AT117+AW117+AZ117+BC117+BF117+BI117+BL117+BO117+BR117+BU117+BX117+CA117+CD117+CG117+CJ117+CM117+CP117+CS117+CV117+CY117+DB117+DK117+DE117+DH117+DQ117+DT117+DN117+DW117+DZ117+EC117+EF117+EI117+EL117+EO117</f>
        <v>1804</v>
      </c>
      <c r="ES117" s="411">
        <f>ER117/EP117</f>
        <v>62.206896551724135</v>
      </c>
      <c r="ET117" s="556">
        <f>H117+N117+T117+Z117+AF117+AL117+AR117+AX117+BD117+BJ117+BP117+BV117+CB117+CH117+CN117+CT117+CZ117+DF117+DO117+DU117+EA117+EG117+EM117</f>
        <v>2</v>
      </c>
      <c r="EU117" s="414">
        <f>I117+O117+U117+AA117+AG117+AM117+AS117+AY117+BE117+BK117+BQ117+BW117+CC117+CI117+CO117+CU117+DA117+DG117+DP117+DV117+EB117+EH117+EN117</f>
        <v>1</v>
      </c>
      <c r="EV117" s="416">
        <f>E117+K117+Q117+W117+AC117+AO117+AU117+BA117+BG117+BM117+BS117+DI117+DR117+DX117+ED117+EJ117</f>
        <v>27</v>
      </c>
      <c r="EW117" s="409">
        <f>F117+L117+R117+X117+AD117+AP117+AV117+BB117+BH117+BN117+BT117+DJ117+DS117+DY117+EE117+EK117</f>
        <v>5</v>
      </c>
      <c r="EX117" s="417">
        <f>G117+M117+S117+Y117+AE117+AQ117+AW117+BC117+BI117+BO117+BU117+DK117+DT117+DZ117+EF117+EL117</f>
        <v>1681</v>
      </c>
      <c r="EY117" s="415">
        <f>BY117+AI117+CE117+CK117+CQ117+CW117+DC117+DL117</f>
        <v>0</v>
      </c>
      <c r="EZ117" s="410">
        <f>BZ117+AJ117+CF117+CL117+CR117+CX117+DD117+DM117</f>
        <v>0</v>
      </c>
      <c r="FA117" s="413">
        <f>CA117+AK117+CG117+CM117+CS117+CY117+DE117+DN117</f>
        <v>0</v>
      </c>
      <c r="FB117" s="226">
        <f>ER117/EQ117</f>
        <v>300.6666666666667</v>
      </c>
      <c r="FC117" s="226" t="e">
        <f>FA117/EZ117</f>
        <v>#DIV/0!</v>
      </c>
      <c r="FD117" s="227">
        <f>EQ117/EP117</f>
        <v>0.20689655172413793</v>
      </c>
      <c r="FE117" s="227" t="e">
        <f>EZ117/EY117</f>
        <v>#DIV/0!</v>
      </c>
    </row>
    <row r="118" spans="1:161" ht="10.5" customHeight="1">
      <c r="A118" s="75">
        <v>114</v>
      </c>
      <c r="B118" s="130"/>
      <c r="C118" s="85" t="s">
        <v>116</v>
      </c>
      <c r="D118" s="68" t="s">
        <v>84</v>
      </c>
      <c r="E118" s="228"/>
      <c r="F118" s="21"/>
      <c r="G118" s="83"/>
      <c r="H118" s="175"/>
      <c r="I118" s="172"/>
      <c r="J118" s="39"/>
      <c r="K118" s="228"/>
      <c r="L118" s="21"/>
      <c r="M118" s="83"/>
      <c r="N118" s="175"/>
      <c r="O118" s="172"/>
      <c r="P118" s="39"/>
      <c r="Q118" s="228"/>
      <c r="R118" s="21"/>
      <c r="S118" s="21"/>
      <c r="T118" s="172"/>
      <c r="U118" s="172"/>
      <c r="V118" s="47"/>
      <c r="W118" s="174"/>
      <c r="X118" s="21"/>
      <c r="Y118" s="21"/>
      <c r="Z118" s="172"/>
      <c r="AA118" s="172"/>
      <c r="AB118" s="39"/>
      <c r="AC118" s="228"/>
      <c r="AD118" s="21"/>
      <c r="AE118" s="21"/>
      <c r="AF118" s="172"/>
      <c r="AG118" s="172"/>
      <c r="AH118" s="47"/>
      <c r="AI118" s="348">
        <v>28</v>
      </c>
      <c r="AJ118" s="84"/>
      <c r="AK118" s="84">
        <v>2463</v>
      </c>
      <c r="AL118" s="172">
        <v>1</v>
      </c>
      <c r="AM118" s="172"/>
      <c r="AN118" s="39">
        <v>90</v>
      </c>
      <c r="AO118" s="228"/>
      <c r="AP118" s="21"/>
      <c r="AQ118" s="21"/>
      <c r="AR118" s="172"/>
      <c r="AS118" s="172"/>
      <c r="AT118" s="47"/>
      <c r="AU118" s="174"/>
      <c r="AV118" s="21"/>
      <c r="AW118" s="21"/>
      <c r="AX118" s="172"/>
      <c r="AY118" s="172"/>
      <c r="AZ118" s="39"/>
      <c r="BA118" s="174"/>
      <c r="BB118" s="21"/>
      <c r="BC118" s="88"/>
      <c r="BD118" s="171"/>
      <c r="BE118" s="172"/>
      <c r="BF118" s="172"/>
      <c r="BG118" s="174"/>
      <c r="BH118" s="21"/>
      <c r="BI118" s="88"/>
      <c r="BJ118" s="171"/>
      <c r="BK118" s="172"/>
      <c r="BL118" s="47"/>
      <c r="BM118" s="99"/>
      <c r="BN118" s="22"/>
      <c r="BO118" s="89"/>
      <c r="BP118" s="101"/>
      <c r="BQ118" s="100"/>
      <c r="BR118" s="48"/>
      <c r="BS118" s="99"/>
      <c r="BT118" s="22"/>
      <c r="BU118" s="37"/>
      <c r="BV118" s="170"/>
      <c r="BW118" s="100"/>
      <c r="BX118" s="48"/>
      <c r="BY118" s="202"/>
      <c r="BZ118" s="203"/>
      <c r="CA118" s="204"/>
      <c r="CB118" s="170"/>
      <c r="CC118" s="100"/>
      <c r="CD118" s="48"/>
      <c r="CE118" s="202"/>
      <c r="CF118" s="203"/>
      <c r="CG118" s="204"/>
      <c r="CH118" s="170"/>
      <c r="CI118" s="100"/>
      <c r="CJ118" s="48"/>
      <c r="CK118" s="202"/>
      <c r="CL118" s="203"/>
      <c r="CM118" s="204"/>
      <c r="CN118" s="170"/>
      <c r="CO118" s="100"/>
      <c r="CP118" s="48"/>
      <c r="CQ118" s="202"/>
      <c r="CR118" s="203"/>
      <c r="CS118" s="204"/>
      <c r="CT118" s="170"/>
      <c r="CU118" s="100"/>
      <c r="CV118" s="48"/>
      <c r="CW118" s="202"/>
      <c r="CX118" s="203"/>
      <c r="CY118" s="204"/>
      <c r="CZ118" s="170"/>
      <c r="DA118" s="100"/>
      <c r="DB118" s="48"/>
      <c r="DC118" s="202"/>
      <c r="DD118" s="203"/>
      <c r="DE118" s="204"/>
      <c r="DF118" s="170"/>
      <c r="DG118" s="100"/>
      <c r="DH118" s="48"/>
      <c r="DI118" s="368"/>
      <c r="DJ118" s="369"/>
      <c r="DK118" s="370"/>
      <c r="DL118" s="391"/>
      <c r="DM118" s="392"/>
      <c r="DN118" s="397"/>
      <c r="DO118" s="170"/>
      <c r="DP118" s="100"/>
      <c r="DQ118" s="48"/>
      <c r="DR118" s="394"/>
      <c r="DS118" s="395"/>
      <c r="DT118" s="398"/>
      <c r="DU118" s="258"/>
      <c r="DV118" s="259"/>
      <c r="DW118" s="433"/>
      <c r="DX118" s="442"/>
      <c r="DY118" s="443"/>
      <c r="DZ118" s="447"/>
      <c r="EA118" s="258"/>
      <c r="EB118" s="259"/>
      <c r="EC118" s="433"/>
      <c r="ED118" s="442"/>
      <c r="EE118" s="443"/>
      <c r="EF118" s="447"/>
      <c r="EG118" s="258"/>
      <c r="EH118" s="259"/>
      <c r="EI118" s="260"/>
      <c r="EJ118" s="544"/>
      <c r="EK118" s="443"/>
      <c r="EL118" s="447"/>
      <c r="EM118" s="549"/>
      <c r="EN118" s="550"/>
      <c r="EO118" s="554"/>
      <c r="EP118" s="458">
        <f>E118++H118+K118+N118+Q118+T118+W118+Z118+AC118+AF118+AI118+AL118+AO118+AR118+AU118+AX118+BA118+BD118+BG118+BJ118+BM118+BP118+BS118+BV118+BY118+CB118+CE118+CH118+CK118+CN118+CQ118+CT118+CW118+CZ118+DI118+DC118+DF118+DO118+DR118+DL118+DU118+DX118+EA118+ED118+EG118+EJ118+EM118</f>
        <v>29</v>
      </c>
      <c r="EQ118" s="408">
        <f>F118++I118+L118+O118+R118+U118+X118+AA118+AD118+AG118+AJ118+AM118+AP118+AS118+AV118+AY118+BB118+BE118+BH118+BK118+BN118+BQ118+BT118+BW118+BZ118+CC118+CF118+CI118+CL118+CO118+CR118+CU118+CX118+DA118+DJ118+DD118+DG118+DP118+DS118+DM118+DV118+DY118+EB118+EE118+EH118+EK118+EN118</f>
        <v>0</v>
      </c>
      <c r="ER118" s="408">
        <f>G118++J118+M118+P118+S118+V118+Y118+AB118+AE118+AH118+AK118+AN118+AQ118+AT118+AW118+AZ118+BC118+BF118+BI118+BL118+BO118+BR118+BU118+BX118+CA118+CD118+CG118+CJ118+CM118+CP118+CS118+CV118+CY118+DB118+DK118+DE118+DH118+DQ118+DT118+DN118+DW118+DZ118+EC118+EF118+EI118+EL118+EO118</f>
        <v>2553</v>
      </c>
      <c r="ES118" s="411">
        <f>ER118/EP118</f>
        <v>88.03448275862068</v>
      </c>
      <c r="ET118" s="556">
        <f>H118+N118+T118+Z118+AF118+AL118+AR118+AX118+BD118+BJ118+BP118+BV118+CB118+CH118+CN118+CT118+CZ118+DF118+DO118+DU118+EA118+EG118+EM118</f>
        <v>1</v>
      </c>
      <c r="EU118" s="414">
        <f>I118+O118+U118+AA118+AG118+AM118+AS118+AY118+BE118+BK118+BQ118+BW118+CC118+CI118+CO118+CU118+DA118+DG118+DP118+DV118+EB118+EH118+EN118</f>
        <v>0</v>
      </c>
      <c r="EV118" s="416">
        <f>E118+K118+Q118+W118+AC118+AO118+AU118+BA118+BG118+BM118+BS118+DI118+DR118+DX118+ED118+EJ118</f>
        <v>0</v>
      </c>
      <c r="EW118" s="409">
        <f>F118+L118+R118+X118+AD118+AP118+AV118+BB118+BH118+BN118+BT118+DJ118+DS118+DY118+EE118+EK118</f>
        <v>0</v>
      </c>
      <c r="EX118" s="417">
        <f>G118+M118+S118+Y118+AE118+AQ118+AW118+BC118+BI118+BO118+BU118+DK118+DT118+DZ118+EF118+EL118</f>
        <v>0</v>
      </c>
      <c r="EY118" s="415">
        <f>BY118+AI118+CE118+CK118+CQ118+CW118+DC118+DL118</f>
        <v>28</v>
      </c>
      <c r="EZ118" s="410">
        <f>BZ118+AJ118+CF118+CL118+CR118+CX118+DD118+DM118</f>
        <v>0</v>
      </c>
      <c r="FA118" s="413">
        <f>CA118+AK118+CG118+CM118+CS118+CY118+DE118+DN118</f>
        <v>2463</v>
      </c>
      <c r="FB118" s="226" t="e">
        <f>ER118/EQ118</f>
        <v>#DIV/0!</v>
      </c>
      <c r="FC118" s="226" t="e">
        <f>FA118/EZ118</f>
        <v>#DIV/0!</v>
      </c>
      <c r="FD118" s="227">
        <f>EQ118/EP118</f>
        <v>0</v>
      </c>
      <c r="FE118" s="227">
        <f>EZ118/EY118</f>
        <v>0</v>
      </c>
    </row>
    <row r="119" spans="1:161" ht="10.5" customHeight="1">
      <c r="A119" s="119">
        <v>115</v>
      </c>
      <c r="B119" s="130"/>
      <c r="C119" s="85" t="s">
        <v>116</v>
      </c>
      <c r="D119" s="418" t="s">
        <v>327</v>
      </c>
      <c r="E119" s="228"/>
      <c r="F119" s="21"/>
      <c r="G119" s="83"/>
      <c r="H119" s="175"/>
      <c r="I119" s="172"/>
      <c r="J119" s="39"/>
      <c r="K119" s="228"/>
      <c r="L119" s="21"/>
      <c r="M119" s="83"/>
      <c r="N119" s="175"/>
      <c r="O119" s="172"/>
      <c r="P119" s="39"/>
      <c r="Q119" s="228"/>
      <c r="R119" s="21"/>
      <c r="S119" s="21"/>
      <c r="T119" s="172"/>
      <c r="U119" s="172"/>
      <c r="V119" s="47"/>
      <c r="W119" s="174"/>
      <c r="X119" s="21"/>
      <c r="Y119" s="21"/>
      <c r="Z119" s="172"/>
      <c r="AA119" s="172"/>
      <c r="AB119" s="39"/>
      <c r="AC119" s="228"/>
      <c r="AD119" s="21"/>
      <c r="AE119" s="21"/>
      <c r="AF119" s="172"/>
      <c r="AG119" s="172"/>
      <c r="AH119" s="47"/>
      <c r="AI119" s="348"/>
      <c r="AJ119" s="84"/>
      <c r="AK119" s="84"/>
      <c r="AL119" s="172"/>
      <c r="AM119" s="172"/>
      <c r="AN119" s="39"/>
      <c r="AO119" s="228"/>
      <c r="AP119" s="21"/>
      <c r="AQ119" s="21"/>
      <c r="AR119" s="172"/>
      <c r="AS119" s="172"/>
      <c r="AT119" s="47"/>
      <c r="AU119" s="174"/>
      <c r="AV119" s="21"/>
      <c r="AW119" s="21"/>
      <c r="AX119" s="172"/>
      <c r="AY119" s="172"/>
      <c r="AZ119" s="39"/>
      <c r="BA119" s="174"/>
      <c r="BB119" s="21"/>
      <c r="BC119" s="88"/>
      <c r="BD119" s="171"/>
      <c r="BE119" s="172"/>
      <c r="BF119" s="172"/>
      <c r="BG119" s="174"/>
      <c r="BH119" s="21"/>
      <c r="BI119" s="88"/>
      <c r="BJ119" s="171"/>
      <c r="BK119" s="172"/>
      <c r="BL119" s="47"/>
      <c r="BM119" s="99"/>
      <c r="BN119" s="22"/>
      <c r="BO119" s="89"/>
      <c r="BP119" s="101"/>
      <c r="BQ119" s="100"/>
      <c r="BR119" s="48"/>
      <c r="BS119" s="99"/>
      <c r="BT119" s="22"/>
      <c r="BU119" s="37"/>
      <c r="BV119" s="170"/>
      <c r="BW119" s="100"/>
      <c r="BX119" s="48"/>
      <c r="BY119" s="202"/>
      <c r="BZ119" s="203"/>
      <c r="CA119" s="204"/>
      <c r="CB119" s="170"/>
      <c r="CC119" s="100"/>
      <c r="CD119" s="48"/>
      <c r="CE119" s="202"/>
      <c r="CF119" s="203"/>
      <c r="CG119" s="204"/>
      <c r="CH119" s="170"/>
      <c r="CI119" s="100"/>
      <c r="CJ119" s="48"/>
      <c r="CK119" s="202"/>
      <c r="CL119" s="203"/>
      <c r="CM119" s="204"/>
      <c r="CN119" s="170"/>
      <c r="CO119" s="100"/>
      <c r="CP119" s="48"/>
      <c r="CQ119" s="202"/>
      <c r="CR119" s="203"/>
      <c r="CS119" s="204"/>
      <c r="CT119" s="170"/>
      <c r="CU119" s="100"/>
      <c r="CV119" s="48"/>
      <c r="CW119" s="202"/>
      <c r="CX119" s="203"/>
      <c r="CY119" s="204"/>
      <c r="CZ119" s="170"/>
      <c r="DA119" s="100"/>
      <c r="DB119" s="48"/>
      <c r="DC119" s="202">
        <v>13</v>
      </c>
      <c r="DD119" s="203">
        <v>0</v>
      </c>
      <c r="DE119" s="204">
        <v>986</v>
      </c>
      <c r="DF119" s="170">
        <v>0</v>
      </c>
      <c r="DG119" s="100">
        <v>0</v>
      </c>
      <c r="DH119" s="48">
        <v>0</v>
      </c>
      <c r="DI119" s="368">
        <v>15</v>
      </c>
      <c r="DJ119" s="369">
        <v>2</v>
      </c>
      <c r="DK119" s="370">
        <v>1302</v>
      </c>
      <c r="DL119" s="391"/>
      <c r="DM119" s="392"/>
      <c r="DN119" s="397"/>
      <c r="DO119" s="170"/>
      <c r="DP119" s="100"/>
      <c r="DQ119" s="48"/>
      <c r="DR119" s="394"/>
      <c r="DS119" s="395"/>
      <c r="DT119" s="398"/>
      <c r="DU119" s="258"/>
      <c r="DV119" s="259"/>
      <c r="DW119" s="433"/>
      <c r="DX119" s="442"/>
      <c r="DY119" s="443"/>
      <c r="DZ119" s="447"/>
      <c r="EA119" s="258"/>
      <c r="EB119" s="259"/>
      <c r="EC119" s="433"/>
      <c r="ED119" s="442"/>
      <c r="EE119" s="443"/>
      <c r="EF119" s="447"/>
      <c r="EG119" s="258"/>
      <c r="EH119" s="259"/>
      <c r="EI119" s="260"/>
      <c r="EJ119" s="544"/>
      <c r="EK119" s="443"/>
      <c r="EL119" s="447"/>
      <c r="EM119" s="549"/>
      <c r="EN119" s="550"/>
      <c r="EO119" s="554"/>
      <c r="EP119" s="458">
        <f>E119++H119+K119+N119+Q119+T119+W119+Z119+AC119+AF119+AI119+AL119+AO119+AR119+AU119+AX119+BA119+BD119+BG119+BJ119+BM119+BP119+BS119+BV119+BY119+CB119+CE119+CH119+CK119+CN119+CQ119+CT119+CW119+CZ119+DI119+DC119+DF119+DO119+DR119+DL119+DU119+DX119+EA119+ED119+EG119+EJ119+EM119</f>
        <v>28</v>
      </c>
      <c r="EQ119" s="408">
        <f>F119++I119+L119+O119+R119+U119+X119+AA119+AD119+AG119+AJ119+AM119+AP119+AS119+AV119+AY119+BB119+BE119+BH119+BK119+BN119+BQ119+BT119+BW119+BZ119+CC119+CF119+CI119+CL119+CO119+CR119+CU119+CX119+DA119+DJ119+DD119+DG119+DP119+DS119+DM119+DV119+DY119+EB119+EE119+EH119+EK119+EN119</f>
        <v>2</v>
      </c>
      <c r="ER119" s="408">
        <f>G119++J119+M119+P119+S119+V119+Y119+AB119+AE119+AH119+AK119+AN119+AQ119+AT119+AW119+AZ119+BC119+BF119+BI119+BL119+BO119+BR119+BU119+BX119+CA119+CD119+CG119+CJ119+CM119+CP119+CS119+CV119+CY119+DB119+DK119+DE119+DH119+DQ119+DT119+DN119+DW119+DZ119+EC119+EF119+EI119+EL119+EO119</f>
        <v>2288</v>
      </c>
      <c r="ES119" s="411">
        <f>ER119/EP119</f>
        <v>81.71428571428571</v>
      </c>
      <c r="ET119" s="556">
        <f>H119+N119+T119+Z119+AF119+AL119+AR119+AX119+BD119+BJ119+BP119+BV119+CB119+CH119+CN119+CT119+CZ119+DF119+DO119+DU119+EA119+EG119+EM119</f>
        <v>0</v>
      </c>
      <c r="EU119" s="414">
        <f>I119+O119+U119+AA119+AG119+AM119+AS119+AY119+BE119+BK119+BQ119+BW119+CC119+CI119+CO119+CU119+DA119+DG119+DP119+DV119+EB119+EH119+EN119</f>
        <v>0</v>
      </c>
      <c r="EV119" s="416">
        <f>E119+K119+Q119+W119+AC119+AO119+AU119+BA119+BG119+BM119+BS119+DI119+DR119+DX119+ED119+EJ119</f>
        <v>15</v>
      </c>
      <c r="EW119" s="409">
        <f>F119+L119+R119+X119+AD119+AP119+AV119+BB119+BH119+BN119+BT119+DJ119+DS119+DY119+EE119+EK119</f>
        <v>2</v>
      </c>
      <c r="EX119" s="417">
        <f>G119+M119+S119+Y119+AE119+AQ119+AW119+BC119+BI119+BO119+BU119+DK119+DT119+DZ119+EF119+EL119</f>
        <v>1302</v>
      </c>
      <c r="EY119" s="415">
        <f>BY119+AI119+CE119+CK119+CQ119+CW119+DC119+DL119</f>
        <v>13</v>
      </c>
      <c r="EZ119" s="410">
        <f>BZ119+AJ119+CF119+CL119+CR119+CX119+DD119+DM119</f>
        <v>0</v>
      </c>
      <c r="FA119" s="413">
        <f>CA119+AK119+CG119+CM119+CS119+CY119+DE119+DN119</f>
        <v>986</v>
      </c>
      <c r="FB119" s="226">
        <f>ER119/EQ119</f>
        <v>1144</v>
      </c>
      <c r="FC119" s="226" t="e">
        <f>FA119/EZ119</f>
        <v>#DIV/0!</v>
      </c>
      <c r="FD119" s="227">
        <f>EQ119/EP119</f>
        <v>0.07142857142857142</v>
      </c>
      <c r="FE119" s="227">
        <f>EZ119/EY119</f>
        <v>0</v>
      </c>
    </row>
    <row r="120" spans="1:161" ht="10.5" customHeight="1">
      <c r="A120" s="75">
        <v>116</v>
      </c>
      <c r="B120" s="130"/>
      <c r="C120" s="85" t="s">
        <v>118</v>
      </c>
      <c r="D120" s="68" t="s">
        <v>257</v>
      </c>
      <c r="E120" s="263"/>
      <c r="F120" s="87"/>
      <c r="G120" s="86"/>
      <c r="H120" s="175"/>
      <c r="I120" s="172"/>
      <c r="J120" s="39"/>
      <c r="K120" s="263"/>
      <c r="L120" s="87"/>
      <c r="M120" s="86"/>
      <c r="N120" s="175"/>
      <c r="O120" s="172"/>
      <c r="P120" s="39"/>
      <c r="Q120" s="228"/>
      <c r="R120" s="21"/>
      <c r="S120" s="21"/>
      <c r="T120" s="172"/>
      <c r="U120" s="172"/>
      <c r="V120" s="47"/>
      <c r="W120" s="174"/>
      <c r="X120" s="21"/>
      <c r="Y120" s="21"/>
      <c r="Z120" s="172"/>
      <c r="AA120" s="172"/>
      <c r="AB120" s="39"/>
      <c r="AC120" s="228"/>
      <c r="AD120" s="21"/>
      <c r="AE120" s="21"/>
      <c r="AF120" s="172"/>
      <c r="AG120" s="172"/>
      <c r="AH120" s="47"/>
      <c r="AI120" s="348"/>
      <c r="AJ120" s="84"/>
      <c r="AK120" s="84"/>
      <c r="AL120" s="172"/>
      <c r="AM120" s="172"/>
      <c r="AN120" s="39"/>
      <c r="AO120" s="228"/>
      <c r="AP120" s="21"/>
      <c r="AQ120" s="21"/>
      <c r="AR120" s="172"/>
      <c r="AS120" s="172"/>
      <c r="AT120" s="47"/>
      <c r="AU120" s="174"/>
      <c r="AV120" s="21"/>
      <c r="AW120" s="21"/>
      <c r="AX120" s="172"/>
      <c r="AY120" s="172"/>
      <c r="AZ120" s="39"/>
      <c r="BA120" s="174"/>
      <c r="BB120" s="21"/>
      <c r="BC120" s="88"/>
      <c r="BD120" s="171"/>
      <c r="BE120" s="172"/>
      <c r="BF120" s="172"/>
      <c r="BG120" s="174"/>
      <c r="BH120" s="21"/>
      <c r="BI120" s="88"/>
      <c r="BJ120" s="171"/>
      <c r="BK120" s="172"/>
      <c r="BL120" s="47"/>
      <c r="BM120" s="99"/>
      <c r="BN120" s="22"/>
      <c r="BO120" s="89"/>
      <c r="BP120" s="101"/>
      <c r="BQ120" s="100"/>
      <c r="BR120" s="48"/>
      <c r="BS120" s="99"/>
      <c r="BT120" s="22"/>
      <c r="BU120" s="37"/>
      <c r="BV120" s="170"/>
      <c r="BW120" s="100"/>
      <c r="BX120" s="48"/>
      <c r="BY120" s="202"/>
      <c r="BZ120" s="203"/>
      <c r="CA120" s="204"/>
      <c r="CB120" s="170"/>
      <c r="CC120" s="100"/>
      <c r="CD120" s="48"/>
      <c r="CE120" s="206">
        <f>'2013 - 2014 '!BY45</f>
        <v>18</v>
      </c>
      <c r="CF120" s="207">
        <f>'2013 - 2014 '!BZ45</f>
        <v>0</v>
      </c>
      <c r="CG120" s="208">
        <f>'2013 - 2014 '!CA45</f>
        <v>424</v>
      </c>
      <c r="CH120" s="196">
        <f>'2013 - 2014 '!N45</f>
        <v>4</v>
      </c>
      <c r="CI120" s="197">
        <f>'2013 - 2014 '!O45</f>
        <v>0</v>
      </c>
      <c r="CJ120" s="198">
        <f>'2013 - 2014 '!P45</f>
        <v>203</v>
      </c>
      <c r="CK120" s="206"/>
      <c r="CL120" s="207"/>
      <c r="CM120" s="208"/>
      <c r="CN120" s="196"/>
      <c r="CO120" s="197"/>
      <c r="CP120" s="198"/>
      <c r="CQ120" s="206">
        <v>4</v>
      </c>
      <c r="CR120" s="207">
        <v>0</v>
      </c>
      <c r="CS120" s="208">
        <v>60</v>
      </c>
      <c r="CT120" s="196">
        <v>2</v>
      </c>
      <c r="CU120" s="197">
        <v>0</v>
      </c>
      <c r="CV120" s="198">
        <v>65</v>
      </c>
      <c r="CW120" s="206"/>
      <c r="CX120" s="207"/>
      <c r="CY120" s="208"/>
      <c r="CZ120" s="196"/>
      <c r="DA120" s="197"/>
      <c r="DB120" s="198"/>
      <c r="DC120" s="206"/>
      <c r="DD120" s="207"/>
      <c r="DE120" s="208"/>
      <c r="DF120" s="196"/>
      <c r="DG120" s="197"/>
      <c r="DH120" s="198"/>
      <c r="DI120" s="371"/>
      <c r="DJ120" s="372"/>
      <c r="DK120" s="373"/>
      <c r="DL120" s="391"/>
      <c r="DM120" s="392"/>
      <c r="DN120" s="397"/>
      <c r="DO120" s="196"/>
      <c r="DP120" s="197"/>
      <c r="DQ120" s="198"/>
      <c r="DR120" s="394"/>
      <c r="DS120" s="395"/>
      <c r="DT120" s="398"/>
      <c r="DU120" s="258"/>
      <c r="DV120" s="259"/>
      <c r="DW120" s="433"/>
      <c r="DX120" s="442"/>
      <c r="DY120" s="443"/>
      <c r="DZ120" s="447"/>
      <c r="EA120" s="258"/>
      <c r="EB120" s="259"/>
      <c r="EC120" s="433"/>
      <c r="ED120" s="442"/>
      <c r="EE120" s="443"/>
      <c r="EF120" s="447"/>
      <c r="EG120" s="258"/>
      <c r="EH120" s="259"/>
      <c r="EI120" s="260"/>
      <c r="EJ120" s="544"/>
      <c r="EK120" s="443"/>
      <c r="EL120" s="447"/>
      <c r="EM120" s="549"/>
      <c r="EN120" s="550"/>
      <c r="EO120" s="554"/>
      <c r="EP120" s="458">
        <f>E120++H120+K120+N120+Q120+T120+W120+Z120+AC120+AF120+AI120+AL120+AO120+AR120+AU120+AX120+BA120+BD120+BG120+BJ120+BM120+BP120+BS120+BV120+BY120+CB120+CE120+CH120+CK120+CN120+CQ120+CT120+CW120+CZ120+DI120+DC120+DF120+DO120+DR120+DL120+DU120+DX120+EA120+ED120+EG120+EJ120+EM120</f>
        <v>28</v>
      </c>
      <c r="EQ120" s="408">
        <f>F120++I120+L120+O120+R120+U120+X120+AA120+AD120+AG120+AJ120+AM120+AP120+AS120+AV120+AY120+BB120+BE120+BH120+BK120+BN120+BQ120+BT120+BW120+BZ120+CC120+CF120+CI120+CL120+CO120+CR120+CU120+CX120+DA120+DJ120+DD120+DG120+DP120+DS120+DM120+DV120+DY120+EB120+EE120+EH120+EK120+EN120</f>
        <v>0</v>
      </c>
      <c r="ER120" s="408">
        <f>G120++J120+M120+P120+S120+V120+Y120+AB120+AE120+AH120+AK120+AN120+AQ120+AT120+AW120+AZ120+BC120+BF120+BI120+BL120+BO120+BR120+BU120+BX120+CA120+CD120+CG120+CJ120+CM120+CP120+CS120+CV120+CY120+DB120+DK120+DE120+DH120+DQ120+DT120+DN120+DW120+DZ120+EC120+EF120+EI120+EL120+EO120</f>
        <v>752</v>
      </c>
      <c r="ES120" s="411">
        <f>ER120/EP120</f>
        <v>26.857142857142858</v>
      </c>
      <c r="ET120" s="556">
        <f>H120+N120+T120+Z120+AF120+AL120+AR120+AX120+BD120+BJ120+BP120+BV120+CB120+CH120+CN120+CT120+CZ120+DF120+DO120+DU120+EA120+EG120+EM120</f>
        <v>6</v>
      </c>
      <c r="EU120" s="414">
        <f>I120+O120+U120+AA120+AG120+AM120+AS120+AY120+BE120+BK120+BQ120+BW120+CC120+CI120+CO120+CU120+DA120+DG120+DP120+DV120+EB120+EH120+EN120</f>
        <v>0</v>
      </c>
      <c r="EV120" s="416">
        <f>E120+K120+Q120+W120+AC120+AO120+AU120+BA120+BG120+BM120+BS120+DI120+DR120+DX120+ED120+EJ120</f>
        <v>0</v>
      </c>
      <c r="EW120" s="409">
        <f>F120+L120+R120+X120+AD120+AP120+AV120+BB120+BH120+BN120+BT120+DJ120+DS120+DY120+EE120+EK120</f>
        <v>0</v>
      </c>
      <c r="EX120" s="417">
        <f>G120+M120+S120+Y120+AE120+AQ120+AW120+BC120+BI120+BO120+BU120+DK120+DT120+DZ120+EF120+EL120</f>
        <v>0</v>
      </c>
      <c r="EY120" s="415">
        <f>BY120+AI120+CE120+CK120+CQ120+CW120+DC120+DL120</f>
        <v>22</v>
      </c>
      <c r="EZ120" s="410">
        <f>BZ120+AJ120+CF120+CL120+CR120+CX120+DD120+DM120</f>
        <v>0</v>
      </c>
      <c r="FA120" s="413">
        <f>CA120+AK120+CG120+CM120+CS120+CY120+DE120+DN120</f>
        <v>484</v>
      </c>
      <c r="FB120" s="226" t="e">
        <f>ER120/EQ120</f>
        <v>#DIV/0!</v>
      </c>
      <c r="FC120" s="226" t="e">
        <f>FA120/EZ120</f>
        <v>#DIV/0!</v>
      </c>
      <c r="FD120" s="227">
        <f>EQ120/EP120</f>
        <v>0</v>
      </c>
      <c r="FE120" s="227">
        <f>EZ120/EY120</f>
        <v>0</v>
      </c>
    </row>
    <row r="121" spans="1:161" ht="10.5" customHeight="1">
      <c r="A121" s="119">
        <v>117</v>
      </c>
      <c r="B121" s="130"/>
      <c r="C121" s="85" t="s">
        <v>117</v>
      </c>
      <c r="D121" s="68" t="s">
        <v>194</v>
      </c>
      <c r="E121" s="228"/>
      <c r="F121" s="21"/>
      <c r="G121" s="83"/>
      <c r="H121" s="175"/>
      <c r="I121" s="172"/>
      <c r="J121" s="39"/>
      <c r="K121" s="228"/>
      <c r="L121" s="21"/>
      <c r="M121" s="83"/>
      <c r="N121" s="175"/>
      <c r="O121" s="172"/>
      <c r="P121" s="39"/>
      <c r="Q121" s="228"/>
      <c r="R121" s="21"/>
      <c r="S121" s="21"/>
      <c r="T121" s="172"/>
      <c r="U121" s="172"/>
      <c r="V121" s="47"/>
      <c r="W121" s="174"/>
      <c r="X121" s="21"/>
      <c r="Y121" s="21"/>
      <c r="Z121" s="172"/>
      <c r="AA121" s="172"/>
      <c r="AB121" s="39"/>
      <c r="AC121" s="228"/>
      <c r="AD121" s="21"/>
      <c r="AE121" s="21"/>
      <c r="AF121" s="172"/>
      <c r="AG121" s="172"/>
      <c r="AH121" s="47"/>
      <c r="AI121" s="348"/>
      <c r="AJ121" s="84"/>
      <c r="AK121" s="84"/>
      <c r="AL121" s="172"/>
      <c r="AM121" s="172"/>
      <c r="AN121" s="39"/>
      <c r="AO121" s="228"/>
      <c r="AP121" s="21"/>
      <c r="AQ121" s="21"/>
      <c r="AR121" s="172"/>
      <c r="AS121" s="172"/>
      <c r="AT121" s="47"/>
      <c r="AU121" s="230"/>
      <c r="AV121" s="231"/>
      <c r="AW121" s="231"/>
      <c r="AX121" s="172"/>
      <c r="AY121" s="172"/>
      <c r="AZ121" s="39"/>
      <c r="BA121" s="230"/>
      <c r="BB121" s="231"/>
      <c r="BC121" s="232"/>
      <c r="BD121" s="171"/>
      <c r="BE121" s="172"/>
      <c r="BF121" s="172"/>
      <c r="BG121" s="233"/>
      <c r="BH121" s="234"/>
      <c r="BI121" s="235"/>
      <c r="BJ121" s="171"/>
      <c r="BK121" s="172"/>
      <c r="BL121" s="47"/>
      <c r="BM121" s="268">
        <v>9</v>
      </c>
      <c r="BN121" s="269">
        <v>0</v>
      </c>
      <c r="BO121" s="287">
        <v>751</v>
      </c>
      <c r="BP121" s="267"/>
      <c r="BQ121" s="247"/>
      <c r="BR121" s="248"/>
      <c r="BS121" s="264">
        <f>'2011-2012'!BS55</f>
        <v>17</v>
      </c>
      <c r="BT121" s="265">
        <f>'2011-2012'!BT55</f>
        <v>0</v>
      </c>
      <c r="BU121" s="266">
        <f>'2011-2012'!BU55</f>
        <v>1372</v>
      </c>
      <c r="BV121" s="258">
        <f>'2011-2012'!H55</f>
        <v>2</v>
      </c>
      <c r="BW121" s="259">
        <f>'2011-2012'!I55</f>
        <v>0</v>
      </c>
      <c r="BX121" s="260">
        <f>'2011-2012'!J55</f>
        <v>180</v>
      </c>
      <c r="BY121" s="255">
        <f>'2012 - 2013'!BU46</f>
        <v>0</v>
      </c>
      <c r="BZ121" s="256">
        <f>'2012 - 2013'!BV46</f>
        <v>0</v>
      </c>
      <c r="CA121" s="257">
        <f>'2012 - 2013'!BW46</f>
        <v>0</v>
      </c>
      <c r="CB121" s="258">
        <f>'2012 - 2013'!J46</f>
        <v>0</v>
      </c>
      <c r="CC121" s="259">
        <f>'2012 - 2013'!K46</f>
        <v>0</v>
      </c>
      <c r="CD121" s="260">
        <f>'2012 - 2013'!L46</f>
        <v>0</v>
      </c>
      <c r="CE121" s="255"/>
      <c r="CF121" s="256"/>
      <c r="CG121" s="257"/>
      <c r="CH121" s="258">
        <f>'2012 - 2013'!S46</f>
        <v>0</v>
      </c>
      <c r="CI121" s="259">
        <f>'2012 - 2013'!T46</f>
        <v>0</v>
      </c>
      <c r="CJ121" s="260">
        <f>'2012 - 2013'!U46</f>
        <v>0</v>
      </c>
      <c r="CK121" s="255"/>
      <c r="CL121" s="256"/>
      <c r="CM121" s="257"/>
      <c r="CN121" s="258"/>
      <c r="CO121" s="259"/>
      <c r="CP121" s="260"/>
      <c r="CQ121" s="391"/>
      <c r="CR121" s="392"/>
      <c r="CS121" s="397"/>
      <c r="CT121" s="258"/>
      <c r="CU121" s="259"/>
      <c r="CV121" s="260"/>
      <c r="CW121" s="391"/>
      <c r="CX121" s="392"/>
      <c r="CY121" s="397"/>
      <c r="CZ121" s="258"/>
      <c r="DA121" s="259"/>
      <c r="DB121" s="260"/>
      <c r="DC121" s="391"/>
      <c r="DD121" s="392"/>
      <c r="DE121" s="397"/>
      <c r="DF121" s="258"/>
      <c r="DG121" s="259"/>
      <c r="DH121" s="260"/>
      <c r="DI121" s="394"/>
      <c r="DJ121" s="395"/>
      <c r="DK121" s="398"/>
      <c r="DL121" s="391"/>
      <c r="DM121" s="392"/>
      <c r="DN121" s="397"/>
      <c r="DO121" s="258"/>
      <c r="DP121" s="259"/>
      <c r="DQ121" s="260"/>
      <c r="DR121" s="394"/>
      <c r="DS121" s="395"/>
      <c r="DT121" s="398"/>
      <c r="DU121" s="258"/>
      <c r="DV121" s="259"/>
      <c r="DW121" s="433"/>
      <c r="DX121" s="442"/>
      <c r="DY121" s="443"/>
      <c r="DZ121" s="447"/>
      <c r="EA121" s="258"/>
      <c r="EB121" s="259"/>
      <c r="EC121" s="433"/>
      <c r="ED121" s="442"/>
      <c r="EE121" s="443"/>
      <c r="EF121" s="447"/>
      <c r="EG121" s="258"/>
      <c r="EH121" s="259"/>
      <c r="EI121" s="260"/>
      <c r="EJ121" s="544"/>
      <c r="EK121" s="443"/>
      <c r="EL121" s="447"/>
      <c r="EM121" s="549"/>
      <c r="EN121" s="550"/>
      <c r="EO121" s="554"/>
      <c r="EP121" s="458">
        <f>E121++H121+K121+N121+Q121+T121+W121+Z121+AC121+AF121+AI121+AL121+AO121+AR121+AU121+AX121+BA121+BD121+BG121+BJ121+BM121+BP121+BS121+BV121+BY121+CB121+CE121+CH121+CK121+CN121+CQ121+CT121+CW121+CZ121+DI121+DC121+DF121+DO121+DR121+DL121+DU121+DX121+EA121+ED121+EG121+EJ121+EM121</f>
        <v>28</v>
      </c>
      <c r="EQ121" s="408">
        <f>F121++I121+L121+O121+R121+U121+X121+AA121+AD121+AG121+AJ121+AM121+AP121+AS121+AV121+AY121+BB121+BE121+BH121+BK121+BN121+BQ121+BT121+BW121+BZ121+CC121+CF121+CI121+CL121+CO121+CR121+CU121+CX121+DA121+DJ121+DD121+DG121+DP121+DS121+DM121+DV121+DY121+EB121+EE121+EH121+EK121+EN121</f>
        <v>0</v>
      </c>
      <c r="ER121" s="408">
        <f>G121++J121+M121+P121+S121+V121+Y121+AB121+AE121+AH121+AK121+AN121+AQ121+AT121+AW121+AZ121+BC121+BF121+BI121+BL121+BO121+BR121+BU121+BX121+CA121+CD121+CG121+CJ121+CM121+CP121+CS121+CV121+CY121+DB121+DK121+DE121+DH121+DQ121+DT121+DN121+DW121+DZ121+EC121+EF121+EI121+EL121+EO121</f>
        <v>2303</v>
      </c>
      <c r="ES121" s="411">
        <f>ER121/EP121</f>
        <v>82.25</v>
      </c>
      <c r="ET121" s="556">
        <f>H121+N121+T121+Z121+AF121+AL121+AR121+AX121+BD121+BJ121+BP121+BV121+CB121+CH121+CN121+CT121+CZ121+DF121+DO121+DU121+EA121+EG121+EM121</f>
        <v>2</v>
      </c>
      <c r="EU121" s="414">
        <f>I121+O121+U121+AA121+AG121+AM121+AS121+AY121+BE121+BK121+BQ121+BW121+CC121+CI121+CO121+CU121+DA121+DG121+DP121+DV121+EB121+EH121+EN121</f>
        <v>0</v>
      </c>
      <c r="EV121" s="416">
        <f>E121+K121+Q121+W121+AC121+AO121+AU121+BA121+BG121+BM121+BS121+DI121+DR121+DX121+ED121+EJ121</f>
        <v>26</v>
      </c>
      <c r="EW121" s="409">
        <f>F121+L121+R121+X121+AD121+AP121+AV121+BB121+BH121+BN121+BT121+DJ121+DS121+DY121+EE121+EK121</f>
        <v>0</v>
      </c>
      <c r="EX121" s="417">
        <f>G121+M121+S121+Y121+AE121+AQ121+AW121+BC121+BI121+BO121+BU121+DK121+DT121+DZ121+EF121+EL121</f>
        <v>2123</v>
      </c>
      <c r="EY121" s="415">
        <f>BY121+AI121+CE121+CK121+CQ121+CW121+DC121+DL121</f>
        <v>0</v>
      </c>
      <c r="EZ121" s="410">
        <f>BZ121+AJ121+CF121+CL121+CR121+CX121+DD121+DM121</f>
        <v>0</v>
      </c>
      <c r="FA121" s="413">
        <f>CA121+AK121+CG121+CM121+CS121+CY121+DE121+DN121</f>
        <v>0</v>
      </c>
      <c r="FB121" s="226" t="e">
        <f>ER121/EQ121</f>
        <v>#DIV/0!</v>
      </c>
      <c r="FC121" s="226" t="e">
        <f>FA121/EZ121</f>
        <v>#DIV/0!</v>
      </c>
      <c r="FD121" s="227">
        <f>EQ121/EP121</f>
        <v>0</v>
      </c>
      <c r="FE121" s="227" t="e">
        <f>EZ121/EY121</f>
        <v>#DIV/0!</v>
      </c>
    </row>
    <row r="122" spans="1:161" ht="10.5" customHeight="1">
      <c r="A122" s="75">
        <v>118</v>
      </c>
      <c r="B122" s="130"/>
      <c r="C122" s="85" t="s">
        <v>116</v>
      </c>
      <c r="D122" s="451" t="s">
        <v>384</v>
      </c>
      <c r="E122" s="228"/>
      <c r="F122" s="21"/>
      <c r="G122" s="83"/>
      <c r="H122" s="175"/>
      <c r="I122" s="172"/>
      <c r="J122" s="39"/>
      <c r="K122" s="228"/>
      <c r="L122" s="21"/>
      <c r="M122" s="83"/>
      <c r="N122" s="175"/>
      <c r="O122" s="172"/>
      <c r="P122" s="39"/>
      <c r="Q122" s="228"/>
      <c r="R122" s="21"/>
      <c r="S122" s="21"/>
      <c r="T122" s="172"/>
      <c r="U122" s="172"/>
      <c r="V122" s="47"/>
      <c r="W122" s="174"/>
      <c r="X122" s="21"/>
      <c r="Y122" s="21"/>
      <c r="Z122" s="172"/>
      <c r="AA122" s="172"/>
      <c r="AB122" s="39"/>
      <c r="AC122" s="228"/>
      <c r="AD122" s="21"/>
      <c r="AE122" s="21"/>
      <c r="AF122" s="172"/>
      <c r="AG122" s="172"/>
      <c r="AH122" s="47"/>
      <c r="AI122" s="348"/>
      <c r="AJ122" s="84"/>
      <c r="AK122" s="84"/>
      <c r="AL122" s="172"/>
      <c r="AM122" s="172"/>
      <c r="AN122" s="39"/>
      <c r="AO122" s="228"/>
      <c r="AP122" s="21"/>
      <c r="AQ122" s="21"/>
      <c r="AR122" s="172"/>
      <c r="AS122" s="172"/>
      <c r="AT122" s="47"/>
      <c r="AU122" s="174"/>
      <c r="AV122" s="21"/>
      <c r="AW122" s="21"/>
      <c r="AX122" s="172"/>
      <c r="AY122" s="172"/>
      <c r="AZ122" s="39"/>
      <c r="BA122" s="174"/>
      <c r="BB122" s="21"/>
      <c r="BC122" s="88"/>
      <c r="BD122" s="171"/>
      <c r="BE122" s="172"/>
      <c r="BF122" s="172"/>
      <c r="BG122" s="174"/>
      <c r="BH122" s="21"/>
      <c r="BI122" s="88"/>
      <c r="BJ122" s="171"/>
      <c r="BK122" s="172"/>
      <c r="BL122" s="47"/>
      <c r="BM122" s="268"/>
      <c r="BN122" s="269"/>
      <c r="BO122" s="287"/>
      <c r="BP122" s="101"/>
      <c r="BQ122" s="100"/>
      <c r="BR122" s="48"/>
      <c r="BS122" s="264"/>
      <c r="BT122" s="265"/>
      <c r="BU122" s="266"/>
      <c r="BV122" s="258"/>
      <c r="BW122" s="259"/>
      <c r="BX122" s="260"/>
      <c r="BY122" s="255"/>
      <c r="BZ122" s="256"/>
      <c r="CA122" s="257"/>
      <c r="CB122" s="258"/>
      <c r="CC122" s="259"/>
      <c r="CD122" s="260"/>
      <c r="CE122" s="255"/>
      <c r="CF122" s="256"/>
      <c r="CG122" s="257"/>
      <c r="CH122" s="258"/>
      <c r="CI122" s="259"/>
      <c r="CJ122" s="260"/>
      <c r="CK122" s="255"/>
      <c r="CL122" s="256"/>
      <c r="CM122" s="257"/>
      <c r="CN122" s="258"/>
      <c r="CO122" s="259"/>
      <c r="CP122" s="260"/>
      <c r="CQ122" s="391"/>
      <c r="CR122" s="392"/>
      <c r="CS122" s="397"/>
      <c r="CT122" s="258"/>
      <c r="CU122" s="259"/>
      <c r="CV122" s="260"/>
      <c r="CW122" s="391"/>
      <c r="CX122" s="392"/>
      <c r="CY122" s="397"/>
      <c r="CZ122" s="258"/>
      <c r="DA122" s="259"/>
      <c r="DB122" s="260"/>
      <c r="DC122" s="391"/>
      <c r="DD122" s="392"/>
      <c r="DE122" s="397"/>
      <c r="DF122" s="258"/>
      <c r="DG122" s="259"/>
      <c r="DH122" s="260"/>
      <c r="DI122" s="394"/>
      <c r="DJ122" s="395"/>
      <c r="DK122" s="398"/>
      <c r="DL122" s="391"/>
      <c r="DM122" s="392"/>
      <c r="DN122" s="397"/>
      <c r="DO122" s="258"/>
      <c r="DP122" s="259"/>
      <c r="DQ122" s="260"/>
      <c r="DR122" s="394"/>
      <c r="DS122" s="395"/>
      <c r="DT122" s="398"/>
      <c r="DU122" s="258"/>
      <c r="DV122" s="259"/>
      <c r="DW122" s="433"/>
      <c r="DX122" s="442">
        <v>24</v>
      </c>
      <c r="DY122" s="443">
        <v>7</v>
      </c>
      <c r="DZ122" s="447">
        <v>2033</v>
      </c>
      <c r="EA122" s="258">
        <v>3</v>
      </c>
      <c r="EB122" s="259">
        <v>1</v>
      </c>
      <c r="EC122" s="433">
        <v>270</v>
      </c>
      <c r="ED122" s="442"/>
      <c r="EE122" s="443"/>
      <c r="EF122" s="447"/>
      <c r="EG122" s="258"/>
      <c r="EH122" s="259"/>
      <c r="EI122" s="260"/>
      <c r="EJ122" s="544"/>
      <c r="EK122" s="443"/>
      <c r="EL122" s="447"/>
      <c r="EM122" s="549"/>
      <c r="EN122" s="550"/>
      <c r="EO122" s="554"/>
      <c r="EP122" s="458">
        <f>E122++H122+K122+N122+Q122+T122+W122+Z122+AC122+AF122+AI122+AL122+AO122+AR122+AU122+AX122+BA122+BD122+BG122+BJ122+BM122+BP122+BS122+BV122+BY122+CB122+CE122+CH122+CK122+CN122+CQ122+CT122+CW122+CZ122+DI122+DC122+DF122+DO122+DR122+DL122+DU122+DX122+EA122+ED122+EG122+EJ122+EM122</f>
        <v>27</v>
      </c>
      <c r="EQ122" s="408">
        <f>F122++I122+L122+O122+R122+U122+X122+AA122+AD122+AG122+AJ122+AM122+AP122+AS122+AV122+AY122+BB122+BE122+BH122+BK122+BN122+BQ122+BT122+BW122+BZ122+CC122+CF122+CI122+CL122+CO122+CR122+CU122+CX122+DA122+DJ122+DD122+DG122+DP122+DS122+DM122+DV122+DY122+EB122+EE122+EH122+EK122+EN122</f>
        <v>8</v>
      </c>
      <c r="ER122" s="408">
        <f>G122++J122+M122+P122+S122+V122+Y122+AB122+AE122+AH122+AK122+AN122+AQ122+AT122+AW122+AZ122+BC122+BF122+BI122+BL122+BO122+BR122+BU122+BX122+CA122+CD122+CG122+CJ122+CM122+CP122+CS122+CV122+CY122+DB122+DK122+DE122+DH122+DQ122+DT122+DN122+DW122+DZ122+EC122+EF122+EI122+EL122+EO122</f>
        <v>2303</v>
      </c>
      <c r="ES122" s="411">
        <f>ER122/EP122</f>
        <v>85.29629629629629</v>
      </c>
      <c r="ET122" s="556">
        <f>H122+N122+T122+Z122+AF122+AL122+AR122+AX122+BD122+BJ122+BP122+BV122+CB122+CH122+CN122+CT122+CZ122+DF122+DO122+DU122+EA122+EG122+EM122</f>
        <v>3</v>
      </c>
      <c r="EU122" s="414">
        <f>I122+O122+U122+AA122+AG122+AM122+AS122+AY122+BE122+BK122+BQ122+BW122+CC122+CI122+CO122+CU122+DA122+DG122+DP122+DV122+EB122+EH122+EN122</f>
        <v>1</v>
      </c>
      <c r="EV122" s="416">
        <f>E122+K122+Q122+W122+AC122+AO122+AU122+BA122+BG122+BM122+BS122+DI122+DR122+DX122+ED122+EJ122</f>
        <v>24</v>
      </c>
      <c r="EW122" s="409">
        <f>F122+L122+R122+X122+AD122+AP122+AV122+BB122+BH122+BN122+BT122+DJ122+DS122+DY122+EE122+EK122</f>
        <v>7</v>
      </c>
      <c r="EX122" s="417">
        <f>G122+M122+S122+Y122+AE122+AQ122+AW122+BC122+BI122+BO122+BU122+DK122+DT122+DZ122+EF122+EL122</f>
        <v>2033</v>
      </c>
      <c r="EY122" s="415">
        <f>BY122+AI122+CE122+CK122+CQ122+CW122+DC122+DL122</f>
        <v>0</v>
      </c>
      <c r="EZ122" s="410">
        <f>BZ122+AJ122+CF122+CL122+CR122+CX122+DD122+DM122</f>
        <v>0</v>
      </c>
      <c r="FA122" s="413">
        <f>CA122+AK122+CG122+CM122+CS122+CY122+DE122+DN122</f>
        <v>0</v>
      </c>
      <c r="FB122" s="226">
        <f>ER122/EQ122</f>
        <v>287.875</v>
      </c>
      <c r="FC122" s="226" t="e">
        <f>FA122/EZ122</f>
        <v>#DIV/0!</v>
      </c>
      <c r="FD122" s="227">
        <f>EQ122/EP122</f>
        <v>0.2962962962962963</v>
      </c>
      <c r="FE122" s="227" t="e">
        <f>EZ122/EY122</f>
        <v>#DIV/0!</v>
      </c>
    </row>
    <row r="123" spans="1:161" ht="10.5" customHeight="1">
      <c r="A123" s="119">
        <v>119</v>
      </c>
      <c r="B123" s="130"/>
      <c r="C123" s="85" t="s">
        <v>117</v>
      </c>
      <c r="D123" s="68" t="s">
        <v>90</v>
      </c>
      <c r="E123" s="228"/>
      <c r="F123" s="21"/>
      <c r="G123" s="83"/>
      <c r="H123" s="175"/>
      <c r="I123" s="172"/>
      <c r="J123" s="39"/>
      <c r="K123" s="228"/>
      <c r="L123" s="21"/>
      <c r="M123" s="83"/>
      <c r="N123" s="175"/>
      <c r="O123" s="172"/>
      <c r="P123" s="39"/>
      <c r="Q123" s="228"/>
      <c r="R123" s="21"/>
      <c r="S123" s="21"/>
      <c r="T123" s="172"/>
      <c r="U123" s="172"/>
      <c r="V123" s="47"/>
      <c r="W123" s="174"/>
      <c r="X123" s="21"/>
      <c r="Y123" s="21"/>
      <c r="Z123" s="172"/>
      <c r="AA123" s="172"/>
      <c r="AB123" s="39"/>
      <c r="AC123" s="228"/>
      <c r="AD123" s="21"/>
      <c r="AE123" s="21"/>
      <c r="AF123" s="172"/>
      <c r="AG123" s="172"/>
      <c r="AH123" s="47"/>
      <c r="AI123" s="348"/>
      <c r="AJ123" s="84"/>
      <c r="AK123" s="84"/>
      <c r="AL123" s="172"/>
      <c r="AM123" s="172"/>
      <c r="AN123" s="39"/>
      <c r="AO123" s="228">
        <v>17</v>
      </c>
      <c r="AP123" s="21">
        <v>1</v>
      </c>
      <c r="AQ123" s="21">
        <v>1419</v>
      </c>
      <c r="AR123" s="172">
        <v>1</v>
      </c>
      <c r="AS123" s="172"/>
      <c r="AT123" s="47">
        <v>90</v>
      </c>
      <c r="AU123" s="230">
        <v>7</v>
      </c>
      <c r="AV123" s="231">
        <v>0</v>
      </c>
      <c r="AW123" s="231">
        <v>613</v>
      </c>
      <c r="AX123" s="172">
        <v>2</v>
      </c>
      <c r="AY123" s="172"/>
      <c r="AZ123" s="39">
        <v>180</v>
      </c>
      <c r="BA123" s="230"/>
      <c r="BB123" s="231"/>
      <c r="BC123" s="232"/>
      <c r="BD123" s="171"/>
      <c r="BE123" s="172"/>
      <c r="BF123" s="172"/>
      <c r="BG123" s="230"/>
      <c r="BH123" s="231"/>
      <c r="BI123" s="232"/>
      <c r="BJ123" s="171"/>
      <c r="BK123" s="172"/>
      <c r="BL123" s="47"/>
      <c r="BM123" s="277"/>
      <c r="BN123" s="278"/>
      <c r="BO123" s="288"/>
      <c r="BP123" s="274"/>
      <c r="BQ123" s="275"/>
      <c r="BR123" s="276"/>
      <c r="BS123" s="277"/>
      <c r="BT123" s="278"/>
      <c r="BU123" s="279"/>
      <c r="BV123" s="280"/>
      <c r="BW123" s="275"/>
      <c r="BX123" s="276"/>
      <c r="BY123" s="281"/>
      <c r="BZ123" s="282"/>
      <c r="CA123" s="283"/>
      <c r="CB123" s="280"/>
      <c r="CC123" s="275"/>
      <c r="CD123" s="276"/>
      <c r="CE123" s="281"/>
      <c r="CF123" s="282"/>
      <c r="CG123" s="283"/>
      <c r="CH123" s="280"/>
      <c r="CI123" s="275"/>
      <c r="CJ123" s="276"/>
      <c r="CK123" s="281"/>
      <c r="CL123" s="282"/>
      <c r="CM123" s="283"/>
      <c r="CN123" s="280"/>
      <c r="CO123" s="275"/>
      <c r="CP123" s="276"/>
      <c r="CQ123" s="202"/>
      <c r="CR123" s="203"/>
      <c r="CS123" s="204"/>
      <c r="CT123" s="170"/>
      <c r="CU123" s="100"/>
      <c r="CV123" s="48"/>
      <c r="CW123" s="202"/>
      <c r="CX123" s="203"/>
      <c r="CY123" s="204"/>
      <c r="CZ123" s="170"/>
      <c r="DA123" s="100"/>
      <c r="DB123" s="48"/>
      <c r="DC123" s="202"/>
      <c r="DD123" s="203"/>
      <c r="DE123" s="204"/>
      <c r="DF123" s="170"/>
      <c r="DG123" s="100"/>
      <c r="DH123" s="48"/>
      <c r="DI123" s="368"/>
      <c r="DJ123" s="369"/>
      <c r="DK123" s="370"/>
      <c r="DL123" s="391"/>
      <c r="DM123" s="392"/>
      <c r="DN123" s="397"/>
      <c r="DO123" s="170"/>
      <c r="DP123" s="100"/>
      <c r="DQ123" s="48"/>
      <c r="DR123" s="394"/>
      <c r="DS123" s="395"/>
      <c r="DT123" s="398"/>
      <c r="DU123" s="258"/>
      <c r="DV123" s="259"/>
      <c r="DW123" s="433"/>
      <c r="DX123" s="442"/>
      <c r="DY123" s="443"/>
      <c r="DZ123" s="447"/>
      <c r="EA123" s="258"/>
      <c r="EB123" s="259"/>
      <c r="EC123" s="433"/>
      <c r="ED123" s="442"/>
      <c r="EE123" s="443"/>
      <c r="EF123" s="447"/>
      <c r="EG123" s="258"/>
      <c r="EH123" s="259"/>
      <c r="EI123" s="260"/>
      <c r="EJ123" s="544"/>
      <c r="EK123" s="443"/>
      <c r="EL123" s="447"/>
      <c r="EM123" s="549"/>
      <c r="EN123" s="550"/>
      <c r="EO123" s="554"/>
      <c r="EP123" s="458">
        <f>E123++H123+K123+N123+Q123+T123+W123+Z123+AC123+AF123+AI123+AL123+AO123+AR123+AU123+AX123+BA123+BD123+BG123+BJ123+BM123+BP123+BS123+BV123+BY123+CB123+CE123+CH123+CK123+CN123+CQ123+CT123+CW123+CZ123+DI123+DC123+DF123+DO123+DR123+DL123+DU123+DX123+EA123+ED123+EG123+EJ123+EM123</f>
        <v>27</v>
      </c>
      <c r="EQ123" s="408">
        <f>F123++I123+L123+O123+R123+U123+X123+AA123+AD123+AG123+AJ123+AM123+AP123+AS123+AV123+AY123+BB123+BE123+BH123+BK123+BN123+BQ123+BT123+BW123+BZ123+CC123+CF123+CI123+CL123+CO123+CR123+CU123+CX123+DA123+DJ123+DD123+DG123+DP123+DS123+DM123+DV123+DY123+EB123+EE123+EH123+EK123+EN123</f>
        <v>1</v>
      </c>
      <c r="ER123" s="408">
        <f>G123++J123+M123+P123+S123+V123+Y123+AB123+AE123+AH123+AK123+AN123+AQ123+AT123+AW123+AZ123+BC123+BF123+BI123+BL123+BO123+BR123+BU123+BX123+CA123+CD123+CG123+CJ123+CM123+CP123+CS123+CV123+CY123+DB123+DK123+DE123+DH123+DQ123+DT123+DN123+DW123+DZ123+EC123+EF123+EI123+EL123+EO123</f>
        <v>2302</v>
      </c>
      <c r="ES123" s="411">
        <f>ER123/EP123</f>
        <v>85.25925925925925</v>
      </c>
      <c r="ET123" s="556">
        <f>H123+N123+T123+Z123+AF123+AL123+AR123+AX123+BD123+BJ123+BP123+BV123+CB123+CH123+CN123+CT123+CZ123+DF123+DO123+DU123+EA123+EG123+EM123</f>
        <v>3</v>
      </c>
      <c r="EU123" s="414">
        <f>I123+O123+U123+AA123+AG123+AM123+AS123+AY123+BE123+BK123+BQ123+BW123+CC123+CI123+CO123+CU123+DA123+DG123+DP123+DV123+EB123+EH123+EN123</f>
        <v>0</v>
      </c>
      <c r="EV123" s="416">
        <f>E123+K123+Q123+W123+AC123+AO123+AU123+BA123+BG123+BM123+BS123+DI123+DR123+DX123+ED123+EJ123</f>
        <v>24</v>
      </c>
      <c r="EW123" s="409">
        <f>F123+L123+R123+X123+AD123+AP123+AV123+BB123+BH123+BN123+BT123+DJ123+DS123+DY123+EE123+EK123</f>
        <v>1</v>
      </c>
      <c r="EX123" s="417">
        <f>G123+M123+S123+Y123+AE123+AQ123+AW123+BC123+BI123+BO123+BU123+DK123+DT123+DZ123+EF123+EL123</f>
        <v>2032</v>
      </c>
      <c r="EY123" s="415">
        <f>BY123+AI123+CE123+CK123+CQ123+CW123+DC123+DL123</f>
        <v>0</v>
      </c>
      <c r="EZ123" s="410">
        <f>BZ123+AJ123+CF123+CL123+CR123+CX123+DD123+DM123</f>
        <v>0</v>
      </c>
      <c r="FA123" s="413">
        <f>CA123+AK123+CG123+CM123+CS123+CY123+DE123+DN123</f>
        <v>0</v>
      </c>
      <c r="FB123" s="226">
        <f>ER123/EQ123</f>
        <v>2302</v>
      </c>
      <c r="FC123" s="226" t="e">
        <f>FA123/EZ123</f>
        <v>#DIV/0!</v>
      </c>
      <c r="FD123" s="227">
        <f>EQ123/EP123</f>
        <v>0.037037037037037035</v>
      </c>
      <c r="FE123" s="227" t="e">
        <f>EZ123/EY123</f>
        <v>#DIV/0!</v>
      </c>
    </row>
    <row r="124" spans="1:161" ht="10.5" customHeight="1">
      <c r="A124" s="75">
        <v>120</v>
      </c>
      <c r="B124" s="130"/>
      <c r="C124" s="85" t="s">
        <v>116</v>
      </c>
      <c r="D124" s="418" t="s">
        <v>356</v>
      </c>
      <c r="E124" s="228"/>
      <c r="F124" s="21"/>
      <c r="G124" s="83"/>
      <c r="H124" s="175"/>
      <c r="I124" s="172"/>
      <c r="J124" s="39"/>
      <c r="K124" s="228"/>
      <c r="L124" s="21"/>
      <c r="M124" s="83"/>
      <c r="N124" s="175"/>
      <c r="O124" s="172"/>
      <c r="P124" s="39"/>
      <c r="Q124" s="228"/>
      <c r="R124" s="21"/>
      <c r="S124" s="21"/>
      <c r="T124" s="172"/>
      <c r="U124" s="172"/>
      <c r="V124" s="47"/>
      <c r="W124" s="174"/>
      <c r="X124" s="21"/>
      <c r="Y124" s="21"/>
      <c r="Z124" s="172"/>
      <c r="AA124" s="172"/>
      <c r="AB124" s="39"/>
      <c r="AC124" s="228"/>
      <c r="AD124" s="21"/>
      <c r="AE124" s="21"/>
      <c r="AF124" s="172"/>
      <c r="AG124" s="172"/>
      <c r="AH124" s="47"/>
      <c r="AI124" s="348"/>
      <c r="AJ124" s="84"/>
      <c r="AK124" s="84"/>
      <c r="AL124" s="172"/>
      <c r="AM124" s="172"/>
      <c r="AN124" s="39"/>
      <c r="AO124" s="228"/>
      <c r="AP124" s="21"/>
      <c r="AQ124" s="21"/>
      <c r="AR124" s="172"/>
      <c r="AS124" s="172"/>
      <c r="AT124" s="47"/>
      <c r="AU124" s="174"/>
      <c r="AV124" s="21"/>
      <c r="AW124" s="21"/>
      <c r="AX124" s="172"/>
      <c r="AY124" s="172"/>
      <c r="AZ124" s="39"/>
      <c r="BA124" s="174"/>
      <c r="BB124" s="21"/>
      <c r="BC124" s="88"/>
      <c r="BD124" s="171"/>
      <c r="BE124" s="172"/>
      <c r="BF124" s="172"/>
      <c r="BG124" s="174"/>
      <c r="BH124" s="21"/>
      <c r="BI124" s="88"/>
      <c r="BJ124" s="171"/>
      <c r="BK124" s="172"/>
      <c r="BL124" s="47"/>
      <c r="BM124" s="268"/>
      <c r="BN124" s="269"/>
      <c r="BO124" s="287"/>
      <c r="BP124" s="101"/>
      <c r="BQ124" s="100"/>
      <c r="BR124" s="48"/>
      <c r="BS124" s="264"/>
      <c r="BT124" s="265"/>
      <c r="BU124" s="266"/>
      <c r="BV124" s="258"/>
      <c r="BW124" s="259"/>
      <c r="BX124" s="260"/>
      <c r="BY124" s="255"/>
      <c r="BZ124" s="256"/>
      <c r="CA124" s="257"/>
      <c r="CB124" s="258"/>
      <c r="CC124" s="259"/>
      <c r="CD124" s="260"/>
      <c r="CE124" s="255"/>
      <c r="CF124" s="256"/>
      <c r="CG124" s="257"/>
      <c r="CH124" s="258"/>
      <c r="CI124" s="259"/>
      <c r="CJ124" s="260"/>
      <c r="CK124" s="255"/>
      <c r="CL124" s="256"/>
      <c r="CM124" s="257"/>
      <c r="CN124" s="258"/>
      <c r="CO124" s="259"/>
      <c r="CP124" s="260"/>
      <c r="CQ124" s="391"/>
      <c r="CR124" s="392"/>
      <c r="CS124" s="397"/>
      <c r="CT124" s="258"/>
      <c r="CU124" s="259"/>
      <c r="CV124" s="260"/>
      <c r="CW124" s="391"/>
      <c r="CX124" s="392"/>
      <c r="CY124" s="397"/>
      <c r="CZ124" s="258"/>
      <c r="DA124" s="259"/>
      <c r="DB124" s="260"/>
      <c r="DC124" s="391"/>
      <c r="DD124" s="392"/>
      <c r="DE124" s="397"/>
      <c r="DF124" s="258"/>
      <c r="DG124" s="259"/>
      <c r="DH124" s="260"/>
      <c r="DI124" s="394"/>
      <c r="DJ124" s="395"/>
      <c r="DK124" s="398"/>
      <c r="DL124" s="391"/>
      <c r="DM124" s="392"/>
      <c r="DN124" s="397"/>
      <c r="DO124" s="258"/>
      <c r="DP124" s="259"/>
      <c r="DQ124" s="260"/>
      <c r="DR124" s="394">
        <v>24</v>
      </c>
      <c r="DS124" s="395">
        <v>7</v>
      </c>
      <c r="DT124" s="398">
        <v>1562</v>
      </c>
      <c r="DU124" s="258">
        <v>3</v>
      </c>
      <c r="DV124" s="259">
        <v>3</v>
      </c>
      <c r="DW124" s="433">
        <v>270</v>
      </c>
      <c r="DX124" s="442"/>
      <c r="DY124" s="443"/>
      <c r="DZ124" s="447"/>
      <c r="EA124" s="258"/>
      <c r="EB124" s="259"/>
      <c r="EC124" s="433"/>
      <c r="ED124" s="442"/>
      <c r="EE124" s="443"/>
      <c r="EF124" s="447"/>
      <c r="EG124" s="258"/>
      <c r="EH124" s="259"/>
      <c r="EI124" s="260"/>
      <c r="EJ124" s="544"/>
      <c r="EK124" s="443"/>
      <c r="EL124" s="447"/>
      <c r="EM124" s="549"/>
      <c r="EN124" s="550"/>
      <c r="EO124" s="554"/>
      <c r="EP124" s="458">
        <f>E124++H124+K124+N124+Q124+T124+W124+Z124+AC124+AF124+AI124+AL124+AO124+AR124+AU124+AX124+BA124+BD124+BG124+BJ124+BM124+BP124+BS124+BV124+BY124+CB124+CE124+CH124+CK124+CN124+CQ124+CT124+CW124+CZ124+DI124+DC124+DF124+DO124+DR124+DL124+DU124+DX124+EA124+ED124+EG124+EJ124+EM124</f>
        <v>27</v>
      </c>
      <c r="EQ124" s="408">
        <f>F124++I124+L124+O124+R124+U124+X124+AA124+AD124+AG124+AJ124+AM124+AP124+AS124+AV124+AY124+BB124+BE124+BH124+BK124+BN124+BQ124+BT124+BW124+BZ124+CC124+CF124+CI124+CL124+CO124+CR124+CU124+CX124+DA124+DJ124+DD124+DG124+DP124+DS124+DM124+DV124+DY124+EB124+EE124+EH124+EK124+EN124</f>
        <v>10</v>
      </c>
      <c r="ER124" s="408">
        <f>G124++J124+M124+P124+S124+V124+Y124+AB124+AE124+AH124+AK124+AN124+AQ124+AT124+AW124+AZ124+BC124+BF124+BI124+BL124+BO124+BR124+BU124+BX124+CA124+CD124+CG124+CJ124+CM124+CP124+CS124+CV124+CY124+DB124+DK124+DE124+DH124+DQ124+DT124+DN124+DW124+DZ124+EC124+EF124+EI124+EL124+EO124</f>
        <v>1832</v>
      </c>
      <c r="ES124" s="411">
        <f>ER124/EP124</f>
        <v>67.85185185185185</v>
      </c>
      <c r="ET124" s="556">
        <f>H124+N124+T124+Z124+AF124+AL124+AR124+AX124+BD124+BJ124+BP124+BV124+CB124+CH124+CN124+CT124+CZ124+DF124+DO124+DU124+EA124+EG124+EM124</f>
        <v>3</v>
      </c>
      <c r="EU124" s="414">
        <f>I124+O124+U124+AA124+AG124+AM124+AS124+AY124+BE124+BK124+BQ124+BW124+CC124+CI124+CO124+CU124+DA124+DG124+DP124+DV124+EB124+EH124+EN124</f>
        <v>3</v>
      </c>
      <c r="EV124" s="416">
        <f>E124+K124+Q124+W124+AC124+AO124+AU124+BA124+BG124+BM124+BS124+DI124+DR124+DX124+ED124+EJ124</f>
        <v>24</v>
      </c>
      <c r="EW124" s="409">
        <f>F124+L124+R124+X124+AD124+AP124+AV124+BB124+BH124+BN124+BT124+DJ124+DS124+DY124+EE124+EK124</f>
        <v>7</v>
      </c>
      <c r="EX124" s="417">
        <f>G124+M124+S124+Y124+AE124+AQ124+AW124+BC124+BI124+BO124+BU124+DK124+DT124+DZ124+EF124+EL124</f>
        <v>1562</v>
      </c>
      <c r="EY124" s="415">
        <f>BY124+AI124+CE124+CK124+CQ124+CW124+DC124+DL124</f>
        <v>0</v>
      </c>
      <c r="EZ124" s="410">
        <f>BZ124+AJ124+CF124+CL124+CR124+CX124+DD124+DM124</f>
        <v>0</v>
      </c>
      <c r="FA124" s="413">
        <f>CA124+AK124+CG124+CM124+CS124+CY124+DE124+DN124</f>
        <v>0</v>
      </c>
      <c r="FB124" s="226">
        <f>ER124/EQ124</f>
        <v>183.2</v>
      </c>
      <c r="FC124" s="226" t="e">
        <f>FA124/EZ124</f>
        <v>#DIV/0!</v>
      </c>
      <c r="FD124" s="227">
        <f>EQ124/EP124</f>
        <v>0.37037037037037035</v>
      </c>
      <c r="FE124" s="227" t="e">
        <f>EZ124/EY124</f>
        <v>#DIV/0!</v>
      </c>
    </row>
    <row r="125" spans="1:161" ht="10.5" customHeight="1">
      <c r="A125" s="119">
        <v>121</v>
      </c>
      <c r="B125" s="130"/>
      <c r="C125" s="85" t="s">
        <v>118</v>
      </c>
      <c r="D125" s="418" t="s">
        <v>85</v>
      </c>
      <c r="E125" s="228"/>
      <c r="F125" s="21"/>
      <c r="G125" s="83"/>
      <c r="H125" s="175"/>
      <c r="I125" s="172"/>
      <c r="J125" s="39"/>
      <c r="K125" s="228"/>
      <c r="L125" s="21"/>
      <c r="M125" s="83"/>
      <c r="N125" s="175"/>
      <c r="O125" s="172"/>
      <c r="P125" s="39"/>
      <c r="Q125" s="228"/>
      <c r="R125" s="21"/>
      <c r="S125" s="21"/>
      <c r="T125" s="172"/>
      <c r="U125" s="172"/>
      <c r="V125" s="47"/>
      <c r="W125" s="174"/>
      <c r="X125" s="21"/>
      <c r="Y125" s="21"/>
      <c r="Z125" s="172"/>
      <c r="AA125" s="172"/>
      <c r="AB125" s="39"/>
      <c r="AC125" s="228"/>
      <c r="AD125" s="21"/>
      <c r="AE125" s="21"/>
      <c r="AF125" s="172"/>
      <c r="AG125" s="172"/>
      <c r="AH125" s="47"/>
      <c r="AI125" s="348">
        <v>26</v>
      </c>
      <c r="AJ125" s="84">
        <v>3</v>
      </c>
      <c r="AK125" s="84">
        <v>1332</v>
      </c>
      <c r="AL125" s="172">
        <v>1</v>
      </c>
      <c r="AM125" s="172">
        <v>1</v>
      </c>
      <c r="AN125" s="39">
        <v>90</v>
      </c>
      <c r="AO125" s="228"/>
      <c r="AP125" s="21"/>
      <c r="AQ125" s="21"/>
      <c r="AR125" s="172"/>
      <c r="AS125" s="172"/>
      <c r="AT125" s="47"/>
      <c r="AU125" s="174"/>
      <c r="AV125" s="21"/>
      <c r="AW125" s="21"/>
      <c r="AX125" s="172"/>
      <c r="AY125" s="172"/>
      <c r="AZ125" s="39"/>
      <c r="BA125" s="174"/>
      <c r="BB125" s="21"/>
      <c r="BC125" s="88"/>
      <c r="BD125" s="171"/>
      <c r="BE125" s="172"/>
      <c r="BF125" s="172"/>
      <c r="BG125" s="174"/>
      <c r="BH125" s="21"/>
      <c r="BI125" s="88"/>
      <c r="BJ125" s="171"/>
      <c r="BK125" s="172"/>
      <c r="BL125" s="47"/>
      <c r="BM125" s="99"/>
      <c r="BN125" s="22"/>
      <c r="BO125" s="89"/>
      <c r="BP125" s="101"/>
      <c r="BQ125" s="100"/>
      <c r="BR125" s="48"/>
      <c r="BS125" s="99"/>
      <c r="BT125" s="22"/>
      <c r="BU125" s="37"/>
      <c r="BV125" s="170"/>
      <c r="BW125" s="100"/>
      <c r="BX125" s="48"/>
      <c r="BY125" s="202"/>
      <c r="BZ125" s="203"/>
      <c r="CA125" s="204"/>
      <c r="CB125" s="170"/>
      <c r="CC125" s="100"/>
      <c r="CD125" s="48"/>
      <c r="CE125" s="202"/>
      <c r="CF125" s="203"/>
      <c r="CG125" s="204"/>
      <c r="CH125" s="170"/>
      <c r="CI125" s="100"/>
      <c r="CJ125" s="48"/>
      <c r="CK125" s="202"/>
      <c r="CL125" s="203"/>
      <c r="CM125" s="204"/>
      <c r="CN125" s="170"/>
      <c r="CO125" s="100"/>
      <c r="CP125" s="48"/>
      <c r="CQ125" s="202"/>
      <c r="CR125" s="203"/>
      <c r="CS125" s="204"/>
      <c r="CT125" s="170"/>
      <c r="CU125" s="100"/>
      <c r="CV125" s="48"/>
      <c r="CW125" s="202"/>
      <c r="CX125" s="203"/>
      <c r="CY125" s="204"/>
      <c r="CZ125" s="170"/>
      <c r="DA125" s="100"/>
      <c r="DB125" s="48"/>
      <c r="DC125" s="202"/>
      <c r="DD125" s="203"/>
      <c r="DE125" s="204"/>
      <c r="DF125" s="170"/>
      <c r="DG125" s="100"/>
      <c r="DH125" s="48"/>
      <c r="DI125" s="368"/>
      <c r="DJ125" s="369"/>
      <c r="DK125" s="370"/>
      <c r="DL125" s="391"/>
      <c r="DM125" s="392"/>
      <c r="DN125" s="397"/>
      <c r="DO125" s="170"/>
      <c r="DP125" s="100"/>
      <c r="DQ125" s="48"/>
      <c r="DR125" s="394"/>
      <c r="DS125" s="395"/>
      <c r="DT125" s="398"/>
      <c r="DU125" s="258"/>
      <c r="DV125" s="259"/>
      <c r="DW125" s="433"/>
      <c r="DX125" s="442"/>
      <c r="DY125" s="443"/>
      <c r="DZ125" s="447"/>
      <c r="EA125" s="258"/>
      <c r="EB125" s="259"/>
      <c r="EC125" s="433"/>
      <c r="ED125" s="442"/>
      <c r="EE125" s="443"/>
      <c r="EF125" s="447"/>
      <c r="EG125" s="258"/>
      <c r="EH125" s="259"/>
      <c r="EI125" s="260"/>
      <c r="EJ125" s="544"/>
      <c r="EK125" s="443"/>
      <c r="EL125" s="447"/>
      <c r="EM125" s="549"/>
      <c r="EN125" s="550"/>
      <c r="EO125" s="554"/>
      <c r="EP125" s="458">
        <f>E125++H125+K125+N125+Q125+T125+W125+Z125+AC125+AF125+AI125+AL125+AO125+AR125+AU125+AX125+BA125+BD125+BG125+BJ125+BM125+BP125+BS125+BV125+BY125+CB125+CE125+CH125+CK125+CN125+CQ125+CT125+CW125+CZ125+DI125+DC125+DF125+DO125+DR125+DL125+DU125+DX125+EA125+ED125+EG125+EJ125+EM125</f>
        <v>27</v>
      </c>
      <c r="EQ125" s="408">
        <f>F125++I125+L125+O125+R125+U125+X125+AA125+AD125+AG125+AJ125+AM125+AP125+AS125+AV125+AY125+BB125+BE125+BH125+BK125+BN125+BQ125+BT125+BW125+BZ125+CC125+CF125+CI125+CL125+CO125+CR125+CU125+CX125+DA125+DJ125+DD125+DG125+DP125+DS125+DM125+DV125+DY125+EB125+EE125+EH125+EK125+EN125</f>
        <v>4</v>
      </c>
      <c r="ER125" s="408">
        <f>G125++J125+M125+P125+S125+V125+Y125+AB125+AE125+AH125+AK125+AN125+AQ125+AT125+AW125+AZ125+BC125+BF125+BI125+BL125+BO125+BR125+BU125+BX125+CA125+CD125+CG125+CJ125+CM125+CP125+CS125+CV125+CY125+DB125+DK125+DE125+DH125+DQ125+DT125+DN125+DW125+DZ125+EC125+EF125+EI125+EL125+EO125</f>
        <v>1422</v>
      </c>
      <c r="ES125" s="411">
        <f>ER125/EP125</f>
        <v>52.666666666666664</v>
      </c>
      <c r="ET125" s="556">
        <f>H125+N125+T125+Z125+AF125+AL125+AR125+AX125+BD125+BJ125+BP125+BV125+CB125+CH125+CN125+CT125+CZ125+DF125+DO125+DU125+EA125+EG125+EM125</f>
        <v>1</v>
      </c>
      <c r="EU125" s="414">
        <f>I125+O125+U125+AA125+AG125+AM125+AS125+AY125+BE125+BK125+BQ125+BW125+CC125+CI125+CO125+CU125+DA125+DG125+DP125+DV125+EB125+EH125+EN125</f>
        <v>1</v>
      </c>
      <c r="EV125" s="416">
        <f>E125+K125+Q125+W125+AC125+AO125+AU125+BA125+BG125+BM125+BS125+DI125+DR125+DX125+ED125+EJ125</f>
        <v>0</v>
      </c>
      <c r="EW125" s="409">
        <f>F125+L125+R125+X125+AD125+AP125+AV125+BB125+BH125+BN125+BT125+DJ125+DS125+DY125+EE125+EK125</f>
        <v>0</v>
      </c>
      <c r="EX125" s="417">
        <f>G125+M125+S125+Y125+AE125+AQ125+AW125+BC125+BI125+BO125+BU125+DK125+DT125+DZ125+EF125+EL125</f>
        <v>0</v>
      </c>
      <c r="EY125" s="415">
        <f>BY125+AI125+CE125+CK125+CQ125+CW125+DC125+DL125</f>
        <v>26</v>
      </c>
      <c r="EZ125" s="410">
        <f>BZ125+AJ125+CF125+CL125+CR125+CX125+DD125+DM125</f>
        <v>3</v>
      </c>
      <c r="FA125" s="413">
        <f>CA125+AK125+CG125+CM125+CS125+CY125+DE125+DN125</f>
        <v>1332</v>
      </c>
      <c r="FB125" s="226">
        <f>ER125/EQ125</f>
        <v>355.5</v>
      </c>
      <c r="FC125" s="226">
        <f>FA125/EZ125</f>
        <v>444</v>
      </c>
      <c r="FD125" s="227">
        <f>EQ125/EP125</f>
        <v>0.14814814814814814</v>
      </c>
      <c r="FE125" s="227">
        <f>EZ125/EY125</f>
        <v>0.11538461538461539</v>
      </c>
    </row>
    <row r="126" spans="1:161" ht="10.5" customHeight="1">
      <c r="A126" s="75">
        <v>122</v>
      </c>
      <c r="B126" s="130"/>
      <c r="C126" s="85" t="s">
        <v>116</v>
      </c>
      <c r="D126" s="68" t="s">
        <v>235</v>
      </c>
      <c r="E126" s="263"/>
      <c r="F126" s="87"/>
      <c r="G126" s="86"/>
      <c r="H126" s="175"/>
      <c r="I126" s="172"/>
      <c r="J126" s="39"/>
      <c r="K126" s="263"/>
      <c r="L126" s="87"/>
      <c r="M126" s="86"/>
      <c r="N126" s="175"/>
      <c r="O126" s="172"/>
      <c r="P126" s="39"/>
      <c r="Q126" s="263"/>
      <c r="R126" s="87"/>
      <c r="S126" s="87"/>
      <c r="T126" s="172"/>
      <c r="U126" s="172"/>
      <c r="V126" s="47"/>
      <c r="W126" s="174"/>
      <c r="X126" s="21"/>
      <c r="Y126" s="21"/>
      <c r="Z126" s="172"/>
      <c r="AA126" s="172"/>
      <c r="AB126" s="39"/>
      <c r="AC126" s="228"/>
      <c r="AD126" s="21"/>
      <c r="AE126" s="21"/>
      <c r="AF126" s="172"/>
      <c r="AG126" s="172"/>
      <c r="AH126" s="47"/>
      <c r="AI126" s="348"/>
      <c r="AJ126" s="84"/>
      <c r="AK126" s="84"/>
      <c r="AL126" s="172"/>
      <c r="AM126" s="172"/>
      <c r="AN126" s="39"/>
      <c r="AO126" s="228"/>
      <c r="AP126" s="21"/>
      <c r="AQ126" s="21"/>
      <c r="AR126" s="172"/>
      <c r="AS126" s="172"/>
      <c r="AT126" s="47"/>
      <c r="AU126" s="174"/>
      <c r="AV126" s="21"/>
      <c r="AW126" s="21"/>
      <c r="AX126" s="172"/>
      <c r="AY126" s="172"/>
      <c r="AZ126" s="39"/>
      <c r="BA126" s="174"/>
      <c r="BB126" s="21"/>
      <c r="BC126" s="88"/>
      <c r="BD126" s="171"/>
      <c r="BE126" s="172"/>
      <c r="BF126" s="172"/>
      <c r="BG126" s="174"/>
      <c r="BH126" s="21"/>
      <c r="BI126" s="88"/>
      <c r="BJ126" s="171"/>
      <c r="BK126" s="172"/>
      <c r="BL126" s="47"/>
      <c r="BM126" s="99"/>
      <c r="BN126" s="22"/>
      <c r="BO126" s="89"/>
      <c r="BP126" s="101"/>
      <c r="BQ126" s="100"/>
      <c r="BR126" s="48"/>
      <c r="BS126" s="99"/>
      <c r="BT126" s="22"/>
      <c r="BU126" s="37"/>
      <c r="BV126" s="170"/>
      <c r="BW126" s="100"/>
      <c r="BX126" s="48"/>
      <c r="BY126" s="255">
        <f>'2012 - 2013'!BU40</f>
        <v>24</v>
      </c>
      <c r="BZ126" s="256">
        <f>'2012 - 2013'!BV40</f>
        <v>1</v>
      </c>
      <c r="CA126" s="257">
        <f>'2012 - 2013'!BW40</f>
        <v>2032</v>
      </c>
      <c r="CB126" s="258">
        <f>'2012 - 2013'!J40</f>
        <v>3</v>
      </c>
      <c r="CC126" s="259">
        <f>'2012 - 2013'!K40</f>
        <v>0</v>
      </c>
      <c r="CD126" s="260">
        <f>'2012 - 2013'!L40</f>
        <v>235</v>
      </c>
      <c r="CE126" s="255"/>
      <c r="CF126" s="256"/>
      <c r="CG126" s="257"/>
      <c r="CH126" s="258"/>
      <c r="CI126" s="259"/>
      <c r="CJ126" s="260"/>
      <c r="CK126" s="255"/>
      <c r="CL126" s="256"/>
      <c r="CM126" s="257"/>
      <c r="CN126" s="258"/>
      <c r="CO126" s="259"/>
      <c r="CP126" s="260"/>
      <c r="CQ126" s="391"/>
      <c r="CR126" s="392"/>
      <c r="CS126" s="397"/>
      <c r="CT126" s="258"/>
      <c r="CU126" s="259"/>
      <c r="CV126" s="260"/>
      <c r="CW126" s="391"/>
      <c r="CX126" s="392"/>
      <c r="CY126" s="397"/>
      <c r="CZ126" s="258"/>
      <c r="DA126" s="259"/>
      <c r="DB126" s="260"/>
      <c r="DC126" s="391"/>
      <c r="DD126" s="392"/>
      <c r="DE126" s="397"/>
      <c r="DF126" s="258"/>
      <c r="DG126" s="259"/>
      <c r="DH126" s="260"/>
      <c r="DI126" s="394"/>
      <c r="DJ126" s="395"/>
      <c r="DK126" s="398"/>
      <c r="DL126" s="391"/>
      <c r="DM126" s="392"/>
      <c r="DN126" s="397"/>
      <c r="DO126" s="258"/>
      <c r="DP126" s="259"/>
      <c r="DQ126" s="260"/>
      <c r="DR126" s="394"/>
      <c r="DS126" s="395"/>
      <c r="DT126" s="398"/>
      <c r="DU126" s="258"/>
      <c r="DV126" s="259"/>
      <c r="DW126" s="433"/>
      <c r="DX126" s="442"/>
      <c r="DY126" s="443"/>
      <c r="DZ126" s="447"/>
      <c r="EA126" s="258"/>
      <c r="EB126" s="259"/>
      <c r="EC126" s="433"/>
      <c r="ED126" s="442"/>
      <c r="EE126" s="443"/>
      <c r="EF126" s="447"/>
      <c r="EG126" s="258"/>
      <c r="EH126" s="259"/>
      <c r="EI126" s="260"/>
      <c r="EJ126" s="544"/>
      <c r="EK126" s="443"/>
      <c r="EL126" s="447"/>
      <c r="EM126" s="549"/>
      <c r="EN126" s="550"/>
      <c r="EO126" s="554"/>
      <c r="EP126" s="458">
        <f>E126++H126+K126+N126+Q126+T126+W126+Z126+AC126+AF126+AI126+AL126+AO126+AR126+AU126+AX126+BA126+BD126+BG126+BJ126+BM126+BP126+BS126+BV126+BY126+CB126+CE126+CH126+CK126+CN126+CQ126+CT126+CW126+CZ126+DI126+DC126+DF126+DO126+DR126+DL126+DU126+DX126+EA126+ED126+EG126+EJ126+EM126</f>
        <v>27</v>
      </c>
      <c r="EQ126" s="408">
        <f>F126++I126+L126+O126+R126+U126+X126+AA126+AD126+AG126+AJ126+AM126+AP126+AS126+AV126+AY126+BB126+BE126+BH126+BK126+BN126+BQ126+BT126+BW126+BZ126+CC126+CF126+CI126+CL126+CO126+CR126+CU126+CX126+DA126+DJ126+DD126+DG126+DP126+DS126+DM126+DV126+DY126+EB126+EE126+EH126+EK126+EN126</f>
        <v>1</v>
      </c>
      <c r="ER126" s="408">
        <f>G126++J126+M126+P126+S126+V126+Y126+AB126+AE126+AH126+AK126+AN126+AQ126+AT126+AW126+AZ126+BC126+BF126+BI126+BL126+BO126+BR126+BU126+BX126+CA126+CD126+CG126+CJ126+CM126+CP126+CS126+CV126+CY126+DB126+DK126+DE126+DH126+DQ126+DT126+DN126+DW126+DZ126+EC126+EF126+EI126+EL126+EO126</f>
        <v>2267</v>
      </c>
      <c r="ES126" s="411">
        <f>ER126/EP126</f>
        <v>83.96296296296296</v>
      </c>
      <c r="ET126" s="556">
        <f>H126+N126+T126+Z126+AF126+AL126+AR126+AX126+BD126+BJ126+BP126+BV126+CB126+CH126+CN126+CT126+CZ126+DF126+DO126+DU126+EA126+EG126+EM126</f>
        <v>3</v>
      </c>
      <c r="EU126" s="414">
        <f>I126+O126+U126+AA126+AG126+AM126+AS126+AY126+BE126+BK126+BQ126+BW126+CC126+CI126+CO126+CU126+DA126+DG126+DP126+DV126+EB126+EH126+EN126</f>
        <v>0</v>
      </c>
      <c r="EV126" s="416">
        <f>E126+K126+Q126+W126+AC126+AO126+AU126+BA126+BG126+BM126+BS126+DI126+DR126+DX126+ED126+EJ126</f>
        <v>0</v>
      </c>
      <c r="EW126" s="409">
        <f>F126+L126+R126+X126+AD126+AP126+AV126+BB126+BH126+BN126+BT126+DJ126+DS126+DY126+EE126+EK126</f>
        <v>0</v>
      </c>
      <c r="EX126" s="417">
        <f>G126+M126+S126+Y126+AE126+AQ126+AW126+BC126+BI126+BO126+BU126+DK126+DT126+DZ126+EF126+EL126</f>
        <v>0</v>
      </c>
      <c r="EY126" s="415">
        <f>BY126+AI126+CE126+CK126+CQ126+CW126+DC126+DL126</f>
        <v>24</v>
      </c>
      <c r="EZ126" s="410">
        <f>BZ126+AJ126+CF126+CL126+CR126+CX126+DD126+DM126</f>
        <v>1</v>
      </c>
      <c r="FA126" s="413">
        <f>CA126+AK126+CG126+CM126+CS126+CY126+DE126+DN126</f>
        <v>2032</v>
      </c>
      <c r="FB126" s="226">
        <f>ER126/EQ126</f>
        <v>2267</v>
      </c>
      <c r="FC126" s="226">
        <f>FA126/EZ126</f>
        <v>2032</v>
      </c>
      <c r="FD126" s="227">
        <f>EQ126/EP126</f>
        <v>0.037037037037037035</v>
      </c>
      <c r="FE126" s="227">
        <f>EZ126/EY126</f>
        <v>0.041666666666666664</v>
      </c>
    </row>
    <row r="127" spans="1:161" ht="10.5" customHeight="1">
      <c r="A127" s="119">
        <v>123</v>
      </c>
      <c r="B127" s="130"/>
      <c r="C127" s="85" t="s">
        <v>119</v>
      </c>
      <c r="D127" s="68" t="s">
        <v>76</v>
      </c>
      <c r="E127" s="263"/>
      <c r="F127" s="87"/>
      <c r="G127" s="86"/>
      <c r="H127" s="175"/>
      <c r="I127" s="172"/>
      <c r="J127" s="39"/>
      <c r="K127" s="263"/>
      <c r="L127" s="87"/>
      <c r="M127" s="86"/>
      <c r="N127" s="175"/>
      <c r="O127" s="172"/>
      <c r="P127" s="39"/>
      <c r="Q127" s="263"/>
      <c r="R127" s="87"/>
      <c r="S127" s="87"/>
      <c r="T127" s="172"/>
      <c r="U127" s="172"/>
      <c r="V127" s="47"/>
      <c r="W127" s="174"/>
      <c r="X127" s="21"/>
      <c r="Y127" s="21"/>
      <c r="Z127" s="172"/>
      <c r="AA127" s="172"/>
      <c r="AB127" s="39"/>
      <c r="AC127" s="228">
        <v>4</v>
      </c>
      <c r="AD127" s="21"/>
      <c r="AE127" s="21">
        <v>360</v>
      </c>
      <c r="AF127" s="172"/>
      <c r="AG127" s="172"/>
      <c r="AH127" s="47"/>
      <c r="AI127" s="348">
        <v>1</v>
      </c>
      <c r="AJ127" s="84"/>
      <c r="AK127" s="84">
        <v>90</v>
      </c>
      <c r="AL127" s="172"/>
      <c r="AM127" s="172"/>
      <c r="AN127" s="39"/>
      <c r="AO127" s="228">
        <v>10</v>
      </c>
      <c r="AP127" s="21">
        <v>0</v>
      </c>
      <c r="AQ127" s="21">
        <v>871</v>
      </c>
      <c r="AR127" s="172">
        <v>1</v>
      </c>
      <c r="AS127" s="172"/>
      <c r="AT127" s="47">
        <v>90</v>
      </c>
      <c r="AU127" s="230">
        <v>8</v>
      </c>
      <c r="AV127" s="231">
        <v>0</v>
      </c>
      <c r="AW127" s="231">
        <v>720</v>
      </c>
      <c r="AX127" s="172">
        <v>3</v>
      </c>
      <c r="AY127" s="172"/>
      <c r="AZ127" s="39">
        <v>270</v>
      </c>
      <c r="BA127" s="230"/>
      <c r="BB127" s="231"/>
      <c r="BC127" s="232"/>
      <c r="BD127" s="171"/>
      <c r="BE127" s="172"/>
      <c r="BF127" s="172"/>
      <c r="BG127" s="230"/>
      <c r="BH127" s="231"/>
      <c r="BI127" s="232"/>
      <c r="BJ127" s="171"/>
      <c r="BK127" s="172"/>
      <c r="BL127" s="47"/>
      <c r="BM127" s="99"/>
      <c r="BN127" s="22"/>
      <c r="BO127" s="89"/>
      <c r="BP127" s="101"/>
      <c r="BQ127" s="100"/>
      <c r="BR127" s="48"/>
      <c r="BS127" s="99"/>
      <c r="BT127" s="22"/>
      <c r="BU127" s="37"/>
      <c r="BV127" s="170"/>
      <c r="BW127" s="100"/>
      <c r="BX127" s="48"/>
      <c r="BY127" s="202"/>
      <c r="BZ127" s="203"/>
      <c r="CA127" s="204"/>
      <c r="CB127" s="170"/>
      <c r="CC127" s="100"/>
      <c r="CD127" s="48"/>
      <c r="CE127" s="202"/>
      <c r="CF127" s="203"/>
      <c r="CG127" s="204"/>
      <c r="CH127" s="170"/>
      <c r="CI127" s="100"/>
      <c r="CJ127" s="48"/>
      <c r="CK127" s="202"/>
      <c r="CL127" s="203"/>
      <c r="CM127" s="204"/>
      <c r="CN127" s="170"/>
      <c r="CO127" s="100"/>
      <c r="CP127" s="48"/>
      <c r="CQ127" s="202"/>
      <c r="CR127" s="203"/>
      <c r="CS127" s="204"/>
      <c r="CT127" s="170"/>
      <c r="CU127" s="100"/>
      <c r="CV127" s="48"/>
      <c r="CW127" s="202"/>
      <c r="CX127" s="203"/>
      <c r="CY127" s="204"/>
      <c r="CZ127" s="170"/>
      <c r="DA127" s="100"/>
      <c r="DB127" s="48"/>
      <c r="DC127" s="202"/>
      <c r="DD127" s="203"/>
      <c r="DE127" s="204"/>
      <c r="DF127" s="170"/>
      <c r="DG127" s="100"/>
      <c r="DH127" s="48"/>
      <c r="DI127" s="368"/>
      <c r="DJ127" s="369"/>
      <c r="DK127" s="370"/>
      <c r="DL127" s="391"/>
      <c r="DM127" s="392"/>
      <c r="DN127" s="397"/>
      <c r="DO127" s="170"/>
      <c r="DP127" s="100"/>
      <c r="DQ127" s="48"/>
      <c r="DR127" s="394"/>
      <c r="DS127" s="395"/>
      <c r="DT127" s="398"/>
      <c r="DU127" s="258"/>
      <c r="DV127" s="259"/>
      <c r="DW127" s="433"/>
      <c r="DX127" s="442"/>
      <c r="DY127" s="443"/>
      <c r="DZ127" s="447"/>
      <c r="EA127" s="258"/>
      <c r="EB127" s="259"/>
      <c r="EC127" s="433"/>
      <c r="ED127" s="442"/>
      <c r="EE127" s="443"/>
      <c r="EF127" s="447"/>
      <c r="EG127" s="258"/>
      <c r="EH127" s="259"/>
      <c r="EI127" s="260"/>
      <c r="EJ127" s="544"/>
      <c r="EK127" s="443"/>
      <c r="EL127" s="447"/>
      <c r="EM127" s="549"/>
      <c r="EN127" s="550"/>
      <c r="EO127" s="554"/>
      <c r="EP127" s="458">
        <f>E127++H127+K127+N127+Q127+T127+W127+Z127+AC127+AF127+AI127+AL127+AO127+AR127+AU127+AX127+BA127+BD127+BG127+BJ127+BM127+BP127+BS127+BV127+BY127+CB127+CE127+CH127+CK127+CN127+CQ127+CT127+CW127+CZ127+DI127+DC127+DF127+DO127+DR127+DL127+DU127+DX127+EA127+ED127+EG127+EJ127+EM127</f>
        <v>27</v>
      </c>
      <c r="EQ127" s="408">
        <f>F127++I127+L127+O127+R127+U127+X127+AA127+AD127+AG127+AJ127+AM127+AP127+AS127+AV127+AY127+BB127+BE127+BH127+BK127+BN127+BQ127+BT127+BW127+BZ127+CC127+CF127+CI127+CL127+CO127+CR127+CU127+CX127+DA127+DJ127+DD127+DG127+DP127+DS127+DM127+DV127+DY127+EB127+EE127+EH127+EK127+EN127</f>
        <v>0</v>
      </c>
      <c r="ER127" s="408">
        <f>G127++J127+M127+P127+S127+V127+Y127+AB127+AE127+AH127+AK127+AN127+AQ127+AT127+AW127+AZ127+BC127+BF127+BI127+BL127+BO127+BR127+BU127+BX127+CA127+CD127+CG127+CJ127+CM127+CP127+CS127+CV127+CY127+DB127+DK127+DE127+DH127+DQ127+DT127+DN127+DW127+DZ127+EC127+EF127+EI127+EL127+EO127</f>
        <v>2401</v>
      </c>
      <c r="ES127" s="411">
        <f>ER127/EP127</f>
        <v>88.92592592592592</v>
      </c>
      <c r="ET127" s="556">
        <f>H127+N127+T127+Z127+AF127+AL127+AR127+AX127+BD127+BJ127+BP127+BV127+CB127+CH127+CN127+CT127+CZ127+DF127+DO127+DU127+EA127+EG127+EM127</f>
        <v>4</v>
      </c>
      <c r="EU127" s="414">
        <f>I127+O127+U127+AA127+AG127+AM127+AS127+AY127+BE127+BK127+BQ127+BW127+CC127+CI127+CO127+CU127+DA127+DG127+DP127+DV127+EB127+EH127+EN127</f>
        <v>0</v>
      </c>
      <c r="EV127" s="416">
        <f>E127+K127+Q127+W127+AC127+AO127+AU127+BA127+BG127+BM127+BS127+DI127+DR127+DX127+ED127+EJ127</f>
        <v>22</v>
      </c>
      <c r="EW127" s="409">
        <f>F127+L127+R127+X127+AD127+AP127+AV127+BB127+BH127+BN127+BT127+DJ127+DS127+DY127+EE127+EK127</f>
        <v>0</v>
      </c>
      <c r="EX127" s="417">
        <f>G127+M127+S127+Y127+AE127+AQ127+AW127+BC127+BI127+BO127+BU127+DK127+DT127+DZ127+EF127+EL127</f>
        <v>1951</v>
      </c>
      <c r="EY127" s="415">
        <f>BY127+AI127+CE127+CK127+CQ127+CW127+DC127+DL127</f>
        <v>1</v>
      </c>
      <c r="EZ127" s="410">
        <f>BZ127+AJ127+CF127+CL127+CR127+CX127+DD127+DM127</f>
        <v>0</v>
      </c>
      <c r="FA127" s="413">
        <f>CA127+AK127+CG127+CM127+CS127+CY127+DE127+DN127</f>
        <v>90</v>
      </c>
      <c r="FB127" s="226" t="e">
        <f>ER127/EQ127</f>
        <v>#DIV/0!</v>
      </c>
      <c r="FC127" s="226" t="e">
        <f>FA127/EZ127</f>
        <v>#DIV/0!</v>
      </c>
      <c r="FD127" s="227">
        <f>EQ127/EP127</f>
        <v>0</v>
      </c>
      <c r="FE127" s="227">
        <f>EZ127/EY127</f>
        <v>0</v>
      </c>
    </row>
    <row r="128" spans="1:161" ht="10.5" customHeight="1">
      <c r="A128" s="75">
        <v>124</v>
      </c>
      <c r="B128" s="130"/>
      <c r="C128" s="85" t="s">
        <v>116</v>
      </c>
      <c r="D128" s="418" t="s">
        <v>151</v>
      </c>
      <c r="E128" s="263"/>
      <c r="F128" s="87"/>
      <c r="G128" s="86"/>
      <c r="H128" s="175"/>
      <c r="I128" s="172"/>
      <c r="J128" s="39"/>
      <c r="K128" s="263"/>
      <c r="L128" s="87"/>
      <c r="M128" s="86"/>
      <c r="N128" s="175"/>
      <c r="O128" s="172"/>
      <c r="P128" s="39"/>
      <c r="Q128" s="263"/>
      <c r="R128" s="87"/>
      <c r="S128" s="87"/>
      <c r="T128" s="172"/>
      <c r="U128" s="172"/>
      <c r="V128" s="47"/>
      <c r="W128" s="174"/>
      <c r="X128" s="21"/>
      <c r="Y128" s="21"/>
      <c r="Z128" s="172"/>
      <c r="AA128" s="172"/>
      <c r="AB128" s="39"/>
      <c r="AC128" s="228"/>
      <c r="AD128" s="21"/>
      <c r="AE128" s="21"/>
      <c r="AF128" s="172"/>
      <c r="AG128" s="172"/>
      <c r="AH128" s="47"/>
      <c r="AI128" s="348"/>
      <c r="AJ128" s="84"/>
      <c r="AK128" s="84"/>
      <c r="AL128" s="172"/>
      <c r="AM128" s="172"/>
      <c r="AN128" s="39"/>
      <c r="AO128" s="228"/>
      <c r="AP128" s="21"/>
      <c r="AQ128" s="21"/>
      <c r="AR128" s="172"/>
      <c r="AS128" s="172"/>
      <c r="AT128" s="47"/>
      <c r="AU128" s="174"/>
      <c r="AV128" s="21"/>
      <c r="AW128" s="21"/>
      <c r="AX128" s="172"/>
      <c r="AY128" s="172"/>
      <c r="AZ128" s="39"/>
      <c r="BA128" s="174">
        <v>25</v>
      </c>
      <c r="BB128" s="21">
        <v>1</v>
      </c>
      <c r="BC128" s="88">
        <v>1459</v>
      </c>
      <c r="BD128" s="171">
        <v>2</v>
      </c>
      <c r="BE128" s="172"/>
      <c r="BF128" s="172">
        <v>180</v>
      </c>
      <c r="BG128" s="174"/>
      <c r="BH128" s="21"/>
      <c r="BI128" s="88"/>
      <c r="BJ128" s="171"/>
      <c r="BK128" s="172"/>
      <c r="BL128" s="47"/>
      <c r="BM128" s="242"/>
      <c r="BN128" s="284"/>
      <c r="BO128" s="285"/>
      <c r="BP128" s="267"/>
      <c r="BQ128" s="247"/>
      <c r="BR128" s="248"/>
      <c r="BS128" s="242"/>
      <c r="BT128" s="284"/>
      <c r="BU128" s="286"/>
      <c r="BV128" s="246"/>
      <c r="BW128" s="247"/>
      <c r="BX128" s="248"/>
      <c r="BY128" s="243"/>
      <c r="BZ128" s="244"/>
      <c r="CA128" s="245"/>
      <c r="CB128" s="246"/>
      <c r="CC128" s="247"/>
      <c r="CD128" s="248"/>
      <c r="CE128" s="243"/>
      <c r="CF128" s="244"/>
      <c r="CG128" s="245"/>
      <c r="CH128" s="246"/>
      <c r="CI128" s="247"/>
      <c r="CJ128" s="248"/>
      <c r="CK128" s="243"/>
      <c r="CL128" s="244"/>
      <c r="CM128" s="245"/>
      <c r="CN128" s="246"/>
      <c r="CO128" s="247"/>
      <c r="CP128" s="248"/>
      <c r="CQ128" s="243"/>
      <c r="CR128" s="244"/>
      <c r="CS128" s="245"/>
      <c r="CT128" s="246"/>
      <c r="CU128" s="247"/>
      <c r="CV128" s="248"/>
      <c r="CW128" s="243"/>
      <c r="CX128" s="244"/>
      <c r="CY128" s="245"/>
      <c r="CZ128" s="246"/>
      <c r="DA128" s="247"/>
      <c r="DB128" s="248"/>
      <c r="DC128" s="243"/>
      <c r="DD128" s="244"/>
      <c r="DE128" s="245"/>
      <c r="DF128" s="246"/>
      <c r="DG128" s="247"/>
      <c r="DH128" s="248"/>
      <c r="DI128" s="374"/>
      <c r="DJ128" s="375"/>
      <c r="DK128" s="376"/>
      <c r="DL128" s="391"/>
      <c r="DM128" s="392"/>
      <c r="DN128" s="397"/>
      <c r="DO128" s="246"/>
      <c r="DP128" s="247"/>
      <c r="DQ128" s="248"/>
      <c r="DR128" s="394"/>
      <c r="DS128" s="395"/>
      <c r="DT128" s="398"/>
      <c r="DU128" s="258"/>
      <c r="DV128" s="259"/>
      <c r="DW128" s="433"/>
      <c r="DX128" s="442"/>
      <c r="DY128" s="443"/>
      <c r="DZ128" s="447"/>
      <c r="EA128" s="258"/>
      <c r="EB128" s="259"/>
      <c r="EC128" s="433"/>
      <c r="ED128" s="442"/>
      <c r="EE128" s="443"/>
      <c r="EF128" s="447"/>
      <c r="EG128" s="258"/>
      <c r="EH128" s="259"/>
      <c r="EI128" s="260"/>
      <c r="EJ128" s="544"/>
      <c r="EK128" s="443"/>
      <c r="EL128" s="447"/>
      <c r="EM128" s="549"/>
      <c r="EN128" s="550"/>
      <c r="EO128" s="554"/>
      <c r="EP128" s="458">
        <f>E128++H128+K128+N128+Q128+T128+W128+Z128+AC128+AF128+AI128+AL128+AO128+AR128+AU128+AX128+BA128+BD128+BG128+BJ128+BM128+BP128+BS128+BV128+BY128+CB128+CE128+CH128+CK128+CN128+CQ128+CT128+CW128+CZ128+DI128+DC128+DF128+DO128+DR128+DL128+DU128+DX128+EA128+ED128+EG128+EJ128+EM128</f>
        <v>27</v>
      </c>
      <c r="EQ128" s="408">
        <f>F128++I128+L128+O128+R128+U128+X128+AA128+AD128+AG128+AJ128+AM128+AP128+AS128+AV128+AY128+BB128+BE128+BH128+BK128+BN128+BQ128+BT128+BW128+BZ128+CC128+CF128+CI128+CL128+CO128+CR128+CU128+CX128+DA128+DJ128+DD128+DG128+DP128+DS128+DM128+DV128+DY128+EB128+EE128+EH128+EK128+EN128</f>
        <v>1</v>
      </c>
      <c r="ER128" s="408">
        <f>G128++J128+M128+P128+S128+V128+Y128+AB128+AE128+AH128+AK128+AN128+AQ128+AT128+AW128+AZ128+BC128+BF128+BI128+BL128+BO128+BR128+BU128+BX128+CA128+CD128+CG128+CJ128+CM128+CP128+CS128+CV128+CY128+DB128+DK128+DE128+DH128+DQ128+DT128+DN128+DW128+DZ128+EC128+EF128+EI128+EL128+EO128</f>
        <v>1639</v>
      </c>
      <c r="ES128" s="411">
        <f>ER128/EP128</f>
        <v>60.7037037037037</v>
      </c>
      <c r="ET128" s="556">
        <f>H128+N128+T128+Z128+AF128+AL128+AR128+AX128+BD128+BJ128+BP128+BV128+CB128+CH128+CN128+CT128+CZ128+DF128+DO128+DU128+EA128+EG128+EM128</f>
        <v>2</v>
      </c>
      <c r="EU128" s="414">
        <f>I128+O128+U128+AA128+AG128+AM128+AS128+AY128+BE128+BK128+BQ128+BW128+CC128+CI128+CO128+CU128+DA128+DG128+DP128+DV128+EB128+EH128+EN128</f>
        <v>0</v>
      </c>
      <c r="EV128" s="416">
        <f>E128+K128+Q128+W128+AC128+AO128+AU128+BA128+BG128+BM128+BS128+DI128+DR128+DX128+ED128+EJ128</f>
        <v>25</v>
      </c>
      <c r="EW128" s="409">
        <f>F128+L128+R128+X128+AD128+AP128+AV128+BB128+BH128+BN128+BT128+DJ128+DS128+DY128+EE128+EK128</f>
        <v>1</v>
      </c>
      <c r="EX128" s="417">
        <f>G128+M128+S128+Y128+AE128+AQ128+AW128+BC128+BI128+BO128+BU128+DK128+DT128+DZ128+EF128+EL128</f>
        <v>1459</v>
      </c>
      <c r="EY128" s="415">
        <f>BY128+AI128+CE128+CK128+CQ128+CW128+DC128+DL128</f>
        <v>0</v>
      </c>
      <c r="EZ128" s="410">
        <f>BZ128+AJ128+CF128+CL128+CR128+CX128+DD128+DM128</f>
        <v>0</v>
      </c>
      <c r="FA128" s="413">
        <f>CA128+AK128+CG128+CM128+CS128+CY128+DE128+DN128</f>
        <v>0</v>
      </c>
      <c r="FB128" s="226">
        <f>ER128/EQ128</f>
        <v>1639</v>
      </c>
      <c r="FC128" s="226" t="e">
        <f>FA128/EZ128</f>
        <v>#DIV/0!</v>
      </c>
      <c r="FD128" s="227">
        <f>EQ128/EP128</f>
        <v>0.037037037037037035</v>
      </c>
      <c r="FE128" s="227" t="e">
        <f>EZ128/EY128</f>
        <v>#DIV/0!</v>
      </c>
    </row>
    <row r="129" spans="1:161" ht="10.5" customHeight="1">
      <c r="A129" s="119">
        <v>125</v>
      </c>
      <c r="B129" s="130"/>
      <c r="C129" s="85" t="s">
        <v>116</v>
      </c>
      <c r="D129" s="68" t="s">
        <v>204</v>
      </c>
      <c r="E129" s="228"/>
      <c r="F129" s="21"/>
      <c r="G129" s="83"/>
      <c r="H129" s="175"/>
      <c r="I129" s="172"/>
      <c r="J129" s="39"/>
      <c r="K129" s="228"/>
      <c r="L129" s="21"/>
      <c r="M129" s="83"/>
      <c r="N129" s="175"/>
      <c r="O129" s="172"/>
      <c r="P129" s="39"/>
      <c r="Q129" s="228"/>
      <c r="R129" s="21"/>
      <c r="S129" s="21"/>
      <c r="T129" s="172"/>
      <c r="U129" s="172"/>
      <c r="V129" s="47"/>
      <c r="W129" s="174"/>
      <c r="X129" s="21"/>
      <c r="Y129" s="21"/>
      <c r="Z129" s="172"/>
      <c r="AA129" s="172"/>
      <c r="AB129" s="39"/>
      <c r="AC129" s="228"/>
      <c r="AD129" s="21"/>
      <c r="AE129" s="21"/>
      <c r="AF129" s="172"/>
      <c r="AG129" s="172"/>
      <c r="AH129" s="47"/>
      <c r="AI129" s="348"/>
      <c r="AJ129" s="84"/>
      <c r="AK129" s="84"/>
      <c r="AL129" s="172"/>
      <c r="AM129" s="172"/>
      <c r="AN129" s="39"/>
      <c r="AO129" s="228"/>
      <c r="AP129" s="21"/>
      <c r="AQ129" s="21"/>
      <c r="AR129" s="172"/>
      <c r="AS129" s="172"/>
      <c r="AT129" s="47"/>
      <c r="AU129" s="174"/>
      <c r="AV129" s="21"/>
      <c r="AW129" s="21"/>
      <c r="AX129" s="172"/>
      <c r="AY129" s="172"/>
      <c r="AZ129" s="39"/>
      <c r="BA129" s="174"/>
      <c r="BB129" s="21"/>
      <c r="BC129" s="88"/>
      <c r="BD129" s="171"/>
      <c r="BE129" s="172"/>
      <c r="BF129" s="172"/>
      <c r="BG129" s="174"/>
      <c r="BH129" s="21"/>
      <c r="BI129" s="88"/>
      <c r="BJ129" s="171"/>
      <c r="BK129" s="172"/>
      <c r="BL129" s="47"/>
      <c r="BM129" s="268"/>
      <c r="BN129" s="269"/>
      <c r="BO129" s="287"/>
      <c r="BP129" s="101"/>
      <c r="BQ129" s="100"/>
      <c r="BR129" s="48"/>
      <c r="BS129" s="264">
        <f>'2011-2012'!BS62</f>
        <v>25</v>
      </c>
      <c r="BT129" s="265">
        <f>'2011-2012'!BT62</f>
        <v>2</v>
      </c>
      <c r="BU129" s="266">
        <f>'2011-2012'!BU62</f>
        <v>2204</v>
      </c>
      <c r="BV129" s="258">
        <f>'2011-2012'!H62</f>
        <v>2</v>
      </c>
      <c r="BW129" s="259">
        <f>'2011-2012'!I62</f>
        <v>0</v>
      </c>
      <c r="BX129" s="260">
        <f>'2011-2012'!J62</f>
        <v>180</v>
      </c>
      <c r="BY129" s="255"/>
      <c r="BZ129" s="256"/>
      <c r="CA129" s="257"/>
      <c r="CB129" s="258"/>
      <c r="CC129" s="259"/>
      <c r="CD129" s="260"/>
      <c r="CE129" s="255"/>
      <c r="CF129" s="256"/>
      <c r="CG129" s="257"/>
      <c r="CH129" s="258"/>
      <c r="CI129" s="259"/>
      <c r="CJ129" s="260"/>
      <c r="CK129" s="255"/>
      <c r="CL129" s="256"/>
      <c r="CM129" s="257"/>
      <c r="CN129" s="258"/>
      <c r="CO129" s="259"/>
      <c r="CP129" s="260"/>
      <c r="CQ129" s="391"/>
      <c r="CR129" s="392"/>
      <c r="CS129" s="397"/>
      <c r="CT129" s="258"/>
      <c r="CU129" s="259"/>
      <c r="CV129" s="260"/>
      <c r="CW129" s="391"/>
      <c r="CX129" s="392"/>
      <c r="CY129" s="397"/>
      <c r="CZ129" s="258"/>
      <c r="DA129" s="259"/>
      <c r="DB129" s="260"/>
      <c r="DC129" s="391"/>
      <c r="DD129" s="392"/>
      <c r="DE129" s="397"/>
      <c r="DF129" s="258"/>
      <c r="DG129" s="259"/>
      <c r="DH129" s="260"/>
      <c r="DI129" s="394"/>
      <c r="DJ129" s="395"/>
      <c r="DK129" s="398"/>
      <c r="DL129" s="391"/>
      <c r="DM129" s="392"/>
      <c r="DN129" s="397"/>
      <c r="DO129" s="258"/>
      <c r="DP129" s="259"/>
      <c r="DQ129" s="260"/>
      <c r="DR129" s="394"/>
      <c r="DS129" s="395"/>
      <c r="DT129" s="398"/>
      <c r="DU129" s="258"/>
      <c r="DV129" s="259"/>
      <c r="DW129" s="433"/>
      <c r="DX129" s="442"/>
      <c r="DY129" s="443"/>
      <c r="DZ129" s="447"/>
      <c r="EA129" s="258"/>
      <c r="EB129" s="259"/>
      <c r="EC129" s="433"/>
      <c r="ED129" s="442"/>
      <c r="EE129" s="443"/>
      <c r="EF129" s="447"/>
      <c r="EG129" s="258"/>
      <c r="EH129" s="259"/>
      <c r="EI129" s="260"/>
      <c r="EJ129" s="544"/>
      <c r="EK129" s="443"/>
      <c r="EL129" s="447"/>
      <c r="EM129" s="549"/>
      <c r="EN129" s="550"/>
      <c r="EO129" s="554"/>
      <c r="EP129" s="458">
        <f>E129++H129+K129+N129+Q129+T129+W129+Z129+AC129+AF129+AI129+AL129+AO129+AR129+AU129+AX129+BA129+BD129+BG129+BJ129+BM129+BP129+BS129+BV129+BY129+CB129+CE129+CH129+CK129+CN129+CQ129+CT129+CW129+CZ129+DI129+DC129+DF129+DO129+DR129+DL129+DU129+DX129+EA129+ED129+EG129+EJ129+EM129</f>
        <v>27</v>
      </c>
      <c r="EQ129" s="408">
        <f>F129++I129+L129+O129+R129+U129+X129+AA129+AD129+AG129+AJ129+AM129+AP129+AS129+AV129+AY129+BB129+BE129+BH129+BK129+BN129+BQ129+BT129+BW129+BZ129+CC129+CF129+CI129+CL129+CO129+CR129+CU129+CX129+DA129+DJ129+DD129+DG129+DP129+DS129+DM129+DV129+DY129+EB129+EE129+EH129+EK129+EN129</f>
        <v>2</v>
      </c>
      <c r="ER129" s="408">
        <f>G129++J129+M129+P129+S129+V129+Y129+AB129+AE129+AH129+AK129+AN129+AQ129+AT129+AW129+AZ129+BC129+BF129+BI129+BL129+BO129+BR129+BU129+BX129+CA129+CD129+CG129+CJ129+CM129+CP129+CS129+CV129+CY129+DB129+DK129+DE129+DH129+DQ129+DT129+DN129+DW129+DZ129+EC129+EF129+EI129+EL129+EO129</f>
        <v>2384</v>
      </c>
      <c r="ES129" s="411">
        <f>ER129/EP129</f>
        <v>88.29629629629629</v>
      </c>
      <c r="ET129" s="556">
        <f>H129+N129+T129+Z129+AF129+AL129+AR129+AX129+BD129+BJ129+BP129+BV129+CB129+CH129+CN129+CT129+CZ129+DF129+DO129+DU129+EA129+EG129+EM129</f>
        <v>2</v>
      </c>
      <c r="EU129" s="414">
        <f>I129+O129+U129+AA129+AG129+AM129+AS129+AY129+BE129+BK129+BQ129+BW129+CC129+CI129+CO129+CU129+DA129+DG129+DP129+DV129+EB129+EH129+EN129</f>
        <v>0</v>
      </c>
      <c r="EV129" s="416">
        <f>E129+K129+Q129+W129+AC129+AO129+AU129+BA129+BG129+BM129+BS129+DI129+DR129+DX129+ED129+EJ129</f>
        <v>25</v>
      </c>
      <c r="EW129" s="409">
        <f>F129+L129+R129+X129+AD129+AP129+AV129+BB129+BH129+BN129+BT129+DJ129+DS129+DY129+EE129+EK129</f>
        <v>2</v>
      </c>
      <c r="EX129" s="417">
        <f>G129+M129+S129+Y129+AE129+AQ129+AW129+BC129+BI129+BO129+BU129+DK129+DT129+DZ129+EF129+EL129</f>
        <v>2204</v>
      </c>
      <c r="EY129" s="415">
        <f>BY129+AI129+CE129+CK129+CQ129+CW129+DC129+DL129</f>
        <v>0</v>
      </c>
      <c r="EZ129" s="410">
        <f>BZ129+AJ129+CF129+CL129+CR129+CX129+DD129+DM129</f>
        <v>0</v>
      </c>
      <c r="FA129" s="413">
        <f>CA129+AK129+CG129+CM129+CS129+CY129+DE129+DN129</f>
        <v>0</v>
      </c>
      <c r="FB129" s="226">
        <f>ER129/EQ129</f>
        <v>1192</v>
      </c>
      <c r="FC129" s="226" t="e">
        <f>FA129/EZ129</f>
        <v>#DIV/0!</v>
      </c>
      <c r="FD129" s="227">
        <f>EQ129/EP129</f>
        <v>0.07407407407407407</v>
      </c>
      <c r="FE129" s="227" t="e">
        <f>EZ129/EY129</f>
        <v>#DIV/0!</v>
      </c>
    </row>
    <row r="130" spans="1:161" ht="10.5" customHeight="1">
      <c r="A130" s="75">
        <v>126</v>
      </c>
      <c r="B130" s="130"/>
      <c r="C130" s="85" t="s">
        <v>116</v>
      </c>
      <c r="D130" s="68" t="s">
        <v>143</v>
      </c>
      <c r="E130" s="228"/>
      <c r="F130" s="21"/>
      <c r="G130" s="83"/>
      <c r="H130" s="175"/>
      <c r="I130" s="172"/>
      <c r="J130" s="39"/>
      <c r="K130" s="228"/>
      <c r="L130" s="21"/>
      <c r="M130" s="83"/>
      <c r="N130" s="175"/>
      <c r="O130" s="172"/>
      <c r="P130" s="39"/>
      <c r="Q130" s="228"/>
      <c r="R130" s="21"/>
      <c r="S130" s="21"/>
      <c r="T130" s="172"/>
      <c r="U130" s="172"/>
      <c r="V130" s="47"/>
      <c r="W130" s="174"/>
      <c r="X130" s="21"/>
      <c r="Y130" s="21"/>
      <c r="Z130" s="172"/>
      <c r="AA130" s="172"/>
      <c r="AB130" s="39"/>
      <c r="AC130" s="228"/>
      <c r="AD130" s="21"/>
      <c r="AE130" s="21"/>
      <c r="AF130" s="172"/>
      <c r="AG130" s="172"/>
      <c r="AH130" s="47"/>
      <c r="AI130" s="348"/>
      <c r="AJ130" s="84"/>
      <c r="AK130" s="84"/>
      <c r="AL130" s="172"/>
      <c r="AM130" s="172"/>
      <c r="AN130" s="39"/>
      <c r="AO130" s="228"/>
      <c r="AP130" s="21"/>
      <c r="AQ130" s="21"/>
      <c r="AR130" s="172"/>
      <c r="AS130" s="172"/>
      <c r="AT130" s="47"/>
      <c r="AU130" s="230">
        <v>13</v>
      </c>
      <c r="AV130" s="231">
        <v>4</v>
      </c>
      <c r="AW130" s="231">
        <v>793</v>
      </c>
      <c r="AX130" s="172"/>
      <c r="AY130" s="172"/>
      <c r="AZ130" s="39"/>
      <c r="BA130" s="230">
        <v>11</v>
      </c>
      <c r="BB130" s="231">
        <v>0</v>
      </c>
      <c r="BC130" s="232">
        <v>611</v>
      </c>
      <c r="BD130" s="171">
        <v>2</v>
      </c>
      <c r="BE130" s="172"/>
      <c r="BF130" s="172">
        <v>180</v>
      </c>
      <c r="BG130" s="230"/>
      <c r="BH130" s="231"/>
      <c r="BI130" s="232"/>
      <c r="BJ130" s="171"/>
      <c r="BK130" s="172"/>
      <c r="BL130" s="47"/>
      <c r="BM130" s="242"/>
      <c r="BN130" s="284"/>
      <c r="BO130" s="285"/>
      <c r="BP130" s="267"/>
      <c r="BQ130" s="247"/>
      <c r="BR130" s="248"/>
      <c r="BS130" s="242"/>
      <c r="BT130" s="284"/>
      <c r="BU130" s="286"/>
      <c r="BV130" s="246"/>
      <c r="BW130" s="247"/>
      <c r="BX130" s="248"/>
      <c r="BY130" s="243"/>
      <c r="BZ130" s="244"/>
      <c r="CA130" s="245"/>
      <c r="CB130" s="246"/>
      <c r="CC130" s="247"/>
      <c r="CD130" s="248"/>
      <c r="CE130" s="243"/>
      <c r="CF130" s="244"/>
      <c r="CG130" s="245"/>
      <c r="CH130" s="246"/>
      <c r="CI130" s="247"/>
      <c r="CJ130" s="248"/>
      <c r="CK130" s="243"/>
      <c r="CL130" s="244"/>
      <c r="CM130" s="245"/>
      <c r="CN130" s="246"/>
      <c r="CO130" s="247"/>
      <c r="CP130" s="248"/>
      <c r="CQ130" s="243"/>
      <c r="CR130" s="244"/>
      <c r="CS130" s="245"/>
      <c r="CT130" s="246"/>
      <c r="CU130" s="247"/>
      <c r="CV130" s="248"/>
      <c r="CW130" s="243"/>
      <c r="CX130" s="244"/>
      <c r="CY130" s="245"/>
      <c r="CZ130" s="246"/>
      <c r="DA130" s="247"/>
      <c r="DB130" s="248"/>
      <c r="DC130" s="243"/>
      <c r="DD130" s="244"/>
      <c r="DE130" s="245"/>
      <c r="DF130" s="246"/>
      <c r="DG130" s="247"/>
      <c r="DH130" s="248"/>
      <c r="DI130" s="374"/>
      <c r="DJ130" s="375"/>
      <c r="DK130" s="376"/>
      <c r="DL130" s="391"/>
      <c r="DM130" s="392"/>
      <c r="DN130" s="397"/>
      <c r="DO130" s="246"/>
      <c r="DP130" s="247"/>
      <c r="DQ130" s="248"/>
      <c r="DR130" s="394"/>
      <c r="DS130" s="395"/>
      <c r="DT130" s="398"/>
      <c r="DU130" s="258"/>
      <c r="DV130" s="259"/>
      <c r="DW130" s="433"/>
      <c r="DX130" s="442"/>
      <c r="DY130" s="443"/>
      <c r="DZ130" s="447"/>
      <c r="EA130" s="258"/>
      <c r="EB130" s="259"/>
      <c r="EC130" s="433"/>
      <c r="ED130" s="442"/>
      <c r="EE130" s="443"/>
      <c r="EF130" s="447"/>
      <c r="EG130" s="258"/>
      <c r="EH130" s="259"/>
      <c r="EI130" s="260"/>
      <c r="EJ130" s="544"/>
      <c r="EK130" s="443"/>
      <c r="EL130" s="447"/>
      <c r="EM130" s="549"/>
      <c r="EN130" s="550"/>
      <c r="EO130" s="554"/>
      <c r="EP130" s="458">
        <f>E130++H130+K130+N130+Q130+T130+W130+Z130+AC130+AF130+AI130+AL130+AO130+AR130+AU130+AX130+BA130+BD130+BG130+BJ130+BM130+BP130+BS130+BV130+BY130+CB130+CE130+CH130+CK130+CN130+CQ130+CT130+CW130+CZ130+DI130+DC130+DF130+DO130+DR130+DL130+DU130+DX130+EA130+ED130+EG130+EJ130+EM130</f>
        <v>26</v>
      </c>
      <c r="EQ130" s="408">
        <f>F130++I130+L130+O130+R130+U130+X130+AA130+AD130+AG130+AJ130+AM130+AP130+AS130+AV130+AY130+BB130+BE130+BH130+BK130+BN130+BQ130+BT130+BW130+BZ130+CC130+CF130+CI130+CL130+CO130+CR130+CU130+CX130+DA130+DJ130+DD130+DG130+DP130+DS130+DM130+DV130+DY130+EB130+EE130+EH130+EK130+EN130</f>
        <v>4</v>
      </c>
      <c r="ER130" s="408">
        <f>G130++J130+M130+P130+S130+V130+Y130+AB130+AE130+AH130+AK130+AN130+AQ130+AT130+AW130+AZ130+BC130+BF130+BI130+BL130+BO130+BR130+BU130+BX130+CA130+CD130+CG130+CJ130+CM130+CP130+CS130+CV130+CY130+DB130+DK130+DE130+DH130+DQ130+DT130+DN130+DW130+DZ130+EC130+EF130+EI130+EL130+EO130</f>
        <v>1584</v>
      </c>
      <c r="ES130" s="411">
        <f>ER130/EP130</f>
        <v>60.92307692307692</v>
      </c>
      <c r="ET130" s="556">
        <f>H130+N130+T130+Z130+AF130+AL130+AR130+AX130+BD130+BJ130+BP130+BV130+CB130+CH130+CN130+CT130+CZ130+DF130+DO130+DU130+EA130+EG130+EM130</f>
        <v>2</v>
      </c>
      <c r="EU130" s="414">
        <f>I130+O130+U130+AA130+AG130+AM130+AS130+AY130+BE130+BK130+BQ130+BW130+CC130+CI130+CO130+CU130+DA130+DG130+DP130+DV130+EB130+EH130+EN130</f>
        <v>0</v>
      </c>
      <c r="EV130" s="416">
        <f>E130+K130+Q130+W130+AC130+AO130+AU130+BA130+BG130+BM130+BS130+DI130+DR130+DX130+ED130+EJ130</f>
        <v>24</v>
      </c>
      <c r="EW130" s="409">
        <f>F130+L130+R130+X130+AD130+AP130+AV130+BB130+BH130+BN130+BT130+DJ130+DS130+DY130+EE130+EK130</f>
        <v>4</v>
      </c>
      <c r="EX130" s="417">
        <f>G130+M130+S130+Y130+AE130+AQ130+AW130+BC130+BI130+BO130+BU130+DK130+DT130+DZ130+EF130+EL130</f>
        <v>1404</v>
      </c>
      <c r="EY130" s="415">
        <f>BY130+AI130+CE130+CK130+CQ130+CW130+DC130+DL130</f>
        <v>0</v>
      </c>
      <c r="EZ130" s="410">
        <f>BZ130+AJ130+CF130+CL130+CR130+CX130+DD130+DM130</f>
        <v>0</v>
      </c>
      <c r="FA130" s="413">
        <f>CA130+AK130+CG130+CM130+CS130+CY130+DE130+DN130</f>
        <v>0</v>
      </c>
      <c r="FB130" s="226">
        <f>ER130/EQ130</f>
        <v>396</v>
      </c>
      <c r="FC130" s="226" t="e">
        <f>FA130/EZ130</f>
        <v>#DIV/0!</v>
      </c>
      <c r="FD130" s="227">
        <f>EQ130/EP130</f>
        <v>0.15384615384615385</v>
      </c>
      <c r="FE130" s="227" t="e">
        <f>EZ130/EY130</f>
        <v>#DIV/0!</v>
      </c>
    </row>
    <row r="131" spans="1:161" ht="10.5" customHeight="1">
      <c r="A131" s="119">
        <v>127</v>
      </c>
      <c r="B131" s="130"/>
      <c r="C131" s="85" t="s">
        <v>117</v>
      </c>
      <c r="D131" s="418" t="s">
        <v>216</v>
      </c>
      <c r="E131" s="263"/>
      <c r="F131" s="87"/>
      <c r="G131" s="86"/>
      <c r="H131" s="175"/>
      <c r="I131" s="172"/>
      <c r="J131" s="39"/>
      <c r="K131" s="263"/>
      <c r="L131" s="87"/>
      <c r="M131" s="86"/>
      <c r="N131" s="175"/>
      <c r="O131" s="172"/>
      <c r="P131" s="39"/>
      <c r="Q131" s="263"/>
      <c r="R131" s="87"/>
      <c r="S131" s="87"/>
      <c r="T131" s="172"/>
      <c r="U131" s="172"/>
      <c r="V131" s="47"/>
      <c r="W131" s="174"/>
      <c r="X131" s="21"/>
      <c r="Y131" s="21"/>
      <c r="Z131" s="172"/>
      <c r="AA131" s="172"/>
      <c r="AB131" s="39"/>
      <c r="AC131" s="228"/>
      <c r="AD131" s="21"/>
      <c r="AE131" s="21"/>
      <c r="AF131" s="172"/>
      <c r="AG131" s="172"/>
      <c r="AH131" s="47"/>
      <c r="AI131" s="348"/>
      <c r="AJ131" s="84"/>
      <c r="AK131" s="84"/>
      <c r="AL131" s="172"/>
      <c r="AM131" s="172"/>
      <c r="AN131" s="39"/>
      <c r="AO131" s="228"/>
      <c r="AP131" s="21"/>
      <c r="AQ131" s="21"/>
      <c r="AR131" s="172"/>
      <c r="AS131" s="172"/>
      <c r="AT131" s="47"/>
      <c r="AU131" s="174"/>
      <c r="AV131" s="21"/>
      <c r="AW131" s="21"/>
      <c r="AX131" s="172"/>
      <c r="AY131" s="172"/>
      <c r="AZ131" s="39"/>
      <c r="BA131" s="174"/>
      <c r="BB131" s="21"/>
      <c r="BC131" s="88"/>
      <c r="BD131" s="171"/>
      <c r="BE131" s="172"/>
      <c r="BF131" s="172"/>
      <c r="BG131" s="174"/>
      <c r="BH131" s="21"/>
      <c r="BI131" s="88"/>
      <c r="BJ131" s="171"/>
      <c r="BK131" s="172"/>
      <c r="BL131" s="47"/>
      <c r="BM131" s="268"/>
      <c r="BN131" s="269"/>
      <c r="BO131" s="287"/>
      <c r="BP131" s="267"/>
      <c r="BQ131" s="247"/>
      <c r="BR131" s="248"/>
      <c r="BS131" s="264">
        <f>'2011-2012'!BS45</f>
        <v>12</v>
      </c>
      <c r="BT131" s="265">
        <f>'2011-2012'!BT45</f>
        <v>1</v>
      </c>
      <c r="BU131" s="266">
        <f>'2011-2012'!BU45</f>
        <v>990</v>
      </c>
      <c r="BV131" s="258"/>
      <c r="BW131" s="259"/>
      <c r="BX131" s="260"/>
      <c r="BY131" s="255">
        <f>'2012 - 2013'!BU37</f>
        <v>12</v>
      </c>
      <c r="BZ131" s="256">
        <f>'2012 - 2013'!BV37</f>
        <v>0</v>
      </c>
      <c r="CA131" s="257">
        <f>'2012 - 2013'!BW37</f>
        <v>1053</v>
      </c>
      <c r="CB131" s="258">
        <f>'2012 - 2013'!J37</f>
        <v>2</v>
      </c>
      <c r="CC131" s="259">
        <f>'2012 - 2013'!K37</f>
        <v>1</v>
      </c>
      <c r="CD131" s="260">
        <f>'2012 - 2013'!L37</f>
        <v>180</v>
      </c>
      <c r="CE131" s="255"/>
      <c r="CF131" s="256"/>
      <c r="CG131" s="257"/>
      <c r="CH131" s="258"/>
      <c r="CI131" s="259"/>
      <c r="CJ131" s="260"/>
      <c r="CK131" s="255"/>
      <c r="CL131" s="256"/>
      <c r="CM131" s="257"/>
      <c r="CN131" s="258"/>
      <c r="CO131" s="259"/>
      <c r="CP131" s="260"/>
      <c r="CQ131" s="391"/>
      <c r="CR131" s="392"/>
      <c r="CS131" s="397"/>
      <c r="CT131" s="258"/>
      <c r="CU131" s="259"/>
      <c r="CV131" s="260"/>
      <c r="CW131" s="391"/>
      <c r="CX131" s="392"/>
      <c r="CY131" s="397"/>
      <c r="CZ131" s="258"/>
      <c r="DA131" s="259"/>
      <c r="DB131" s="260"/>
      <c r="DC131" s="391"/>
      <c r="DD131" s="392"/>
      <c r="DE131" s="397"/>
      <c r="DF131" s="258"/>
      <c r="DG131" s="259"/>
      <c r="DH131" s="260"/>
      <c r="DI131" s="394"/>
      <c r="DJ131" s="395"/>
      <c r="DK131" s="398"/>
      <c r="DL131" s="391"/>
      <c r="DM131" s="392"/>
      <c r="DN131" s="397"/>
      <c r="DO131" s="258"/>
      <c r="DP131" s="259"/>
      <c r="DQ131" s="260"/>
      <c r="DR131" s="394"/>
      <c r="DS131" s="395"/>
      <c r="DT131" s="398"/>
      <c r="DU131" s="258"/>
      <c r="DV131" s="259"/>
      <c r="DW131" s="433"/>
      <c r="DX131" s="442"/>
      <c r="DY131" s="443"/>
      <c r="DZ131" s="447"/>
      <c r="EA131" s="258"/>
      <c r="EB131" s="259"/>
      <c r="EC131" s="433"/>
      <c r="ED131" s="442"/>
      <c r="EE131" s="443"/>
      <c r="EF131" s="447"/>
      <c r="EG131" s="258"/>
      <c r="EH131" s="259"/>
      <c r="EI131" s="260"/>
      <c r="EJ131" s="544"/>
      <c r="EK131" s="443"/>
      <c r="EL131" s="447"/>
      <c r="EM131" s="549"/>
      <c r="EN131" s="550"/>
      <c r="EO131" s="554"/>
      <c r="EP131" s="458">
        <f>E131++H131+K131+N131+Q131+T131+W131+Z131+AC131+AF131+AI131+AL131+AO131+AR131+AU131+AX131+BA131+BD131+BG131+BJ131+BM131+BP131+BS131+BV131+BY131+CB131+CE131+CH131+CK131+CN131+CQ131+CT131+CW131+CZ131+DI131+DC131+DF131+DO131+DR131+DL131+DU131+DX131+EA131+ED131+EG131+EJ131+EM131</f>
        <v>26</v>
      </c>
      <c r="EQ131" s="408">
        <f>F131++I131+L131+O131+R131+U131+X131+AA131+AD131+AG131+AJ131+AM131+AP131+AS131+AV131+AY131+BB131+BE131+BH131+BK131+BN131+BQ131+BT131+BW131+BZ131+CC131+CF131+CI131+CL131+CO131+CR131+CU131+CX131+DA131+DJ131+DD131+DG131+DP131+DS131+DM131+DV131+DY131+EB131+EE131+EH131+EK131+EN131</f>
        <v>2</v>
      </c>
      <c r="ER131" s="408">
        <f>G131++J131+M131+P131+S131+V131+Y131+AB131+AE131+AH131+AK131+AN131+AQ131+AT131+AW131+AZ131+BC131+BF131+BI131+BL131+BO131+BR131+BU131+BX131+CA131+CD131+CG131+CJ131+CM131+CP131+CS131+CV131+CY131+DB131+DK131+DE131+DH131+DQ131+DT131+DN131+DW131+DZ131+EC131+EF131+EI131+EL131+EO131</f>
        <v>2223</v>
      </c>
      <c r="ES131" s="411">
        <f>ER131/EP131</f>
        <v>85.5</v>
      </c>
      <c r="ET131" s="556">
        <f>H131+N131+T131+Z131+AF131+AL131+AR131+AX131+BD131+BJ131+BP131+BV131+CB131+CH131+CN131+CT131+CZ131+DF131+DO131+DU131+EA131+EG131+EM131</f>
        <v>2</v>
      </c>
      <c r="EU131" s="414">
        <f>I131+O131+U131+AA131+AG131+AM131+AS131+AY131+BE131+BK131+BQ131+BW131+CC131+CI131+CO131+CU131+DA131+DG131+DP131+DV131+EB131+EH131+EN131</f>
        <v>1</v>
      </c>
      <c r="EV131" s="416">
        <f>E131+K131+Q131+W131+AC131+AO131+AU131+BA131+BG131+BM131+BS131+DI131+DR131+DX131+ED131+EJ131</f>
        <v>12</v>
      </c>
      <c r="EW131" s="409">
        <f>F131+L131+R131+X131+AD131+AP131+AV131+BB131+BH131+BN131+BT131+DJ131+DS131+DY131+EE131+EK131</f>
        <v>1</v>
      </c>
      <c r="EX131" s="417">
        <f>G131+M131+S131+Y131+AE131+AQ131+AW131+BC131+BI131+BO131+BU131+DK131+DT131+DZ131+EF131+EL131</f>
        <v>990</v>
      </c>
      <c r="EY131" s="415">
        <f>BY131+AI131+CE131+CK131+CQ131+CW131+DC131+DL131</f>
        <v>12</v>
      </c>
      <c r="EZ131" s="410">
        <f>BZ131+AJ131+CF131+CL131+CR131+CX131+DD131+DM131</f>
        <v>0</v>
      </c>
      <c r="FA131" s="413">
        <f>CA131+AK131+CG131+CM131+CS131+CY131+DE131+DN131</f>
        <v>1053</v>
      </c>
      <c r="FB131" s="226">
        <f>ER131/EQ131</f>
        <v>1111.5</v>
      </c>
      <c r="FC131" s="226" t="e">
        <f>FA131/EZ131</f>
        <v>#DIV/0!</v>
      </c>
      <c r="FD131" s="227">
        <f>EQ131/EP131</f>
        <v>0.07692307692307693</v>
      </c>
      <c r="FE131" s="227">
        <f>EZ131/EY131</f>
        <v>0</v>
      </c>
    </row>
    <row r="132" spans="1:161" ht="10.5" customHeight="1">
      <c r="A132" s="75">
        <v>128</v>
      </c>
      <c r="B132" s="130"/>
      <c r="C132" s="85" t="s">
        <v>119</v>
      </c>
      <c r="D132" s="68" t="s">
        <v>148</v>
      </c>
      <c r="E132" s="263"/>
      <c r="F132" s="87"/>
      <c r="G132" s="86"/>
      <c r="H132" s="175"/>
      <c r="I132" s="172"/>
      <c r="J132" s="39"/>
      <c r="K132" s="263"/>
      <c r="L132" s="87"/>
      <c r="M132" s="86"/>
      <c r="N132" s="175"/>
      <c r="O132" s="172"/>
      <c r="P132" s="39"/>
      <c r="Q132" s="263"/>
      <c r="R132" s="87"/>
      <c r="S132" s="87"/>
      <c r="T132" s="172"/>
      <c r="U132" s="172"/>
      <c r="V132" s="47"/>
      <c r="W132" s="174"/>
      <c r="X132" s="21"/>
      <c r="Y132" s="21"/>
      <c r="Z132" s="172"/>
      <c r="AA132" s="172"/>
      <c r="AB132" s="39"/>
      <c r="AC132" s="228"/>
      <c r="AD132" s="21"/>
      <c r="AE132" s="21"/>
      <c r="AF132" s="172"/>
      <c r="AG132" s="172"/>
      <c r="AH132" s="47"/>
      <c r="AI132" s="348"/>
      <c r="AJ132" s="84"/>
      <c r="AK132" s="84"/>
      <c r="AL132" s="172"/>
      <c r="AM132" s="172"/>
      <c r="AN132" s="39"/>
      <c r="AO132" s="228"/>
      <c r="AP132" s="21"/>
      <c r="AQ132" s="21"/>
      <c r="AR132" s="172"/>
      <c r="AS132" s="172"/>
      <c r="AT132" s="47"/>
      <c r="AU132" s="174"/>
      <c r="AV132" s="21"/>
      <c r="AW132" s="21"/>
      <c r="AX132" s="172"/>
      <c r="AY132" s="172"/>
      <c r="AZ132" s="39"/>
      <c r="BA132" s="174">
        <v>24</v>
      </c>
      <c r="BB132" s="21">
        <v>0</v>
      </c>
      <c r="BC132" s="88">
        <v>2160</v>
      </c>
      <c r="BD132" s="171">
        <v>2</v>
      </c>
      <c r="BE132" s="172"/>
      <c r="BF132" s="172">
        <v>180</v>
      </c>
      <c r="BG132" s="174"/>
      <c r="BH132" s="21"/>
      <c r="BI132" s="88"/>
      <c r="BJ132" s="171"/>
      <c r="BK132" s="172"/>
      <c r="BL132" s="47"/>
      <c r="BM132" s="242"/>
      <c r="BN132" s="284"/>
      <c r="BO132" s="285"/>
      <c r="BP132" s="267"/>
      <c r="BQ132" s="247"/>
      <c r="BR132" s="248"/>
      <c r="BS132" s="242"/>
      <c r="BT132" s="284"/>
      <c r="BU132" s="286"/>
      <c r="BV132" s="246"/>
      <c r="BW132" s="247"/>
      <c r="BX132" s="248"/>
      <c r="BY132" s="243"/>
      <c r="BZ132" s="244"/>
      <c r="CA132" s="245"/>
      <c r="CB132" s="246"/>
      <c r="CC132" s="247"/>
      <c r="CD132" s="248"/>
      <c r="CE132" s="243"/>
      <c r="CF132" s="244"/>
      <c r="CG132" s="245"/>
      <c r="CH132" s="246"/>
      <c r="CI132" s="247"/>
      <c r="CJ132" s="248"/>
      <c r="CK132" s="243"/>
      <c r="CL132" s="244"/>
      <c r="CM132" s="245"/>
      <c r="CN132" s="246"/>
      <c r="CO132" s="247"/>
      <c r="CP132" s="248"/>
      <c r="CQ132" s="243"/>
      <c r="CR132" s="244"/>
      <c r="CS132" s="245"/>
      <c r="CT132" s="246"/>
      <c r="CU132" s="247"/>
      <c r="CV132" s="248"/>
      <c r="CW132" s="243"/>
      <c r="CX132" s="244"/>
      <c r="CY132" s="245"/>
      <c r="CZ132" s="246"/>
      <c r="DA132" s="247"/>
      <c r="DB132" s="248"/>
      <c r="DC132" s="243"/>
      <c r="DD132" s="244"/>
      <c r="DE132" s="245"/>
      <c r="DF132" s="246"/>
      <c r="DG132" s="247"/>
      <c r="DH132" s="248"/>
      <c r="DI132" s="374"/>
      <c r="DJ132" s="375"/>
      <c r="DK132" s="376"/>
      <c r="DL132" s="391"/>
      <c r="DM132" s="392"/>
      <c r="DN132" s="397"/>
      <c r="DO132" s="246"/>
      <c r="DP132" s="247"/>
      <c r="DQ132" s="248"/>
      <c r="DR132" s="394"/>
      <c r="DS132" s="395"/>
      <c r="DT132" s="398"/>
      <c r="DU132" s="258"/>
      <c r="DV132" s="259"/>
      <c r="DW132" s="433"/>
      <c r="DX132" s="442"/>
      <c r="DY132" s="443"/>
      <c r="DZ132" s="447"/>
      <c r="EA132" s="258"/>
      <c r="EB132" s="259"/>
      <c r="EC132" s="433"/>
      <c r="ED132" s="442"/>
      <c r="EE132" s="443"/>
      <c r="EF132" s="447"/>
      <c r="EG132" s="258"/>
      <c r="EH132" s="259"/>
      <c r="EI132" s="260"/>
      <c r="EJ132" s="544"/>
      <c r="EK132" s="443"/>
      <c r="EL132" s="447"/>
      <c r="EM132" s="549"/>
      <c r="EN132" s="550"/>
      <c r="EO132" s="554"/>
      <c r="EP132" s="458">
        <f>E132++H132+K132+N132+Q132+T132+W132+Z132+AC132+AF132+AI132+AL132+AO132+AR132+AU132+AX132+BA132+BD132+BG132+BJ132+BM132+BP132+BS132+BV132+BY132+CB132+CE132+CH132+CK132+CN132+CQ132+CT132+CW132+CZ132+DI132+DC132+DF132+DO132+DR132+DL132+DU132+DX132+EA132+ED132+EG132+EJ132+EM132</f>
        <v>26</v>
      </c>
      <c r="EQ132" s="408">
        <f>F132++I132+L132+O132+R132+U132+X132+AA132+AD132+AG132+AJ132+AM132+AP132+AS132+AV132+AY132+BB132+BE132+BH132+BK132+BN132+BQ132+BT132+BW132+BZ132+CC132+CF132+CI132+CL132+CO132+CR132+CU132+CX132+DA132+DJ132+DD132+DG132+DP132+DS132+DM132+DV132+DY132+EB132+EE132+EH132+EK132+EN132</f>
        <v>0</v>
      </c>
      <c r="ER132" s="408">
        <f>G132++J132+M132+P132+S132+V132+Y132+AB132+AE132+AH132+AK132+AN132+AQ132+AT132+AW132+AZ132+BC132+BF132+BI132+BL132+BO132+BR132+BU132+BX132+CA132+CD132+CG132+CJ132+CM132+CP132+CS132+CV132+CY132+DB132+DK132+DE132+DH132+DQ132+DT132+DN132+DW132+DZ132+EC132+EF132+EI132+EL132+EO132</f>
        <v>2340</v>
      </c>
      <c r="ES132" s="411">
        <f>ER132/EP132</f>
        <v>90</v>
      </c>
      <c r="ET132" s="556">
        <f>H132+N132+T132+Z132+AF132+AL132+AR132+AX132+BD132+BJ132+BP132+BV132+CB132+CH132+CN132+CT132+CZ132+DF132+DO132+DU132+EA132+EG132+EM132</f>
        <v>2</v>
      </c>
      <c r="EU132" s="414">
        <f>I132+O132+U132+AA132+AG132+AM132+AS132+AY132+BE132+BK132+BQ132+BW132+CC132+CI132+CO132+CU132+DA132+DG132+DP132+DV132+EB132+EH132+EN132</f>
        <v>0</v>
      </c>
      <c r="EV132" s="416">
        <f>E132+K132+Q132+W132+AC132+AO132+AU132+BA132+BG132+BM132+BS132+DI132+DR132+DX132+ED132+EJ132</f>
        <v>24</v>
      </c>
      <c r="EW132" s="409">
        <f>F132+L132+R132+X132+AD132+AP132+AV132+BB132+BH132+BN132+BT132+DJ132+DS132+DY132+EE132+EK132</f>
        <v>0</v>
      </c>
      <c r="EX132" s="417">
        <f>G132+M132+S132+Y132+AE132+AQ132+AW132+BC132+BI132+BO132+BU132+DK132+DT132+DZ132+EF132+EL132</f>
        <v>2160</v>
      </c>
      <c r="EY132" s="415">
        <f>BY132+AI132+CE132+CK132+CQ132+CW132+DC132+DL132</f>
        <v>0</v>
      </c>
      <c r="EZ132" s="410">
        <f>BZ132+AJ132+CF132+CL132+CR132+CX132+DD132+DM132</f>
        <v>0</v>
      </c>
      <c r="FA132" s="413">
        <f>CA132+AK132+CG132+CM132+CS132+CY132+DE132+DN132</f>
        <v>0</v>
      </c>
      <c r="FB132" s="226" t="e">
        <f>ER132/EQ132</f>
        <v>#DIV/0!</v>
      </c>
      <c r="FC132" s="226" t="e">
        <f>FA132/EZ132</f>
        <v>#DIV/0!</v>
      </c>
      <c r="FD132" s="227">
        <f>EQ132/EP132</f>
        <v>0</v>
      </c>
      <c r="FE132" s="227" t="e">
        <f>EZ132/EY132</f>
        <v>#DIV/0!</v>
      </c>
    </row>
    <row r="133" spans="1:161" ht="10.5" customHeight="1">
      <c r="A133" s="119">
        <v>129</v>
      </c>
      <c r="B133" s="130"/>
      <c r="C133" s="85" t="s">
        <v>118</v>
      </c>
      <c r="D133" s="68" t="s">
        <v>189</v>
      </c>
      <c r="E133" s="263"/>
      <c r="F133" s="87"/>
      <c r="G133" s="86"/>
      <c r="H133" s="175"/>
      <c r="I133" s="172"/>
      <c r="J133" s="39"/>
      <c r="K133" s="263"/>
      <c r="L133" s="87"/>
      <c r="M133" s="86"/>
      <c r="N133" s="175"/>
      <c r="O133" s="172"/>
      <c r="P133" s="39"/>
      <c r="Q133" s="263"/>
      <c r="R133" s="87"/>
      <c r="S133" s="87"/>
      <c r="T133" s="172"/>
      <c r="U133" s="172"/>
      <c r="V133" s="47"/>
      <c r="W133" s="174"/>
      <c r="X133" s="21"/>
      <c r="Y133" s="21"/>
      <c r="Z133" s="172"/>
      <c r="AA133" s="172"/>
      <c r="AB133" s="39"/>
      <c r="AC133" s="228"/>
      <c r="AD133" s="21"/>
      <c r="AE133" s="21"/>
      <c r="AF133" s="172"/>
      <c r="AG133" s="172"/>
      <c r="AH133" s="47"/>
      <c r="AI133" s="348"/>
      <c r="AJ133" s="84"/>
      <c r="AK133" s="84"/>
      <c r="AL133" s="172"/>
      <c r="AM133" s="172"/>
      <c r="AN133" s="39"/>
      <c r="AO133" s="228"/>
      <c r="AP133" s="21"/>
      <c r="AQ133" s="21"/>
      <c r="AR133" s="172"/>
      <c r="AS133" s="172"/>
      <c r="AT133" s="47"/>
      <c r="AU133" s="174"/>
      <c r="AV133" s="21"/>
      <c r="AW133" s="21"/>
      <c r="AX133" s="172"/>
      <c r="AY133" s="172"/>
      <c r="AZ133" s="39"/>
      <c r="BA133" s="174"/>
      <c r="BB133" s="21"/>
      <c r="BC133" s="88"/>
      <c r="BD133" s="171"/>
      <c r="BE133" s="172"/>
      <c r="BF133" s="172"/>
      <c r="BG133" s="174"/>
      <c r="BH133" s="21"/>
      <c r="BI133" s="88"/>
      <c r="BJ133" s="171"/>
      <c r="BK133" s="172"/>
      <c r="BL133" s="47"/>
      <c r="BM133" s="268">
        <v>21</v>
      </c>
      <c r="BN133" s="269">
        <v>3</v>
      </c>
      <c r="BO133" s="287">
        <v>820</v>
      </c>
      <c r="BP133" s="267">
        <v>1</v>
      </c>
      <c r="BQ133" s="247">
        <v>0</v>
      </c>
      <c r="BR133" s="248">
        <v>90</v>
      </c>
      <c r="BS133" s="264">
        <f>'2011-2012'!BS5</f>
        <v>3</v>
      </c>
      <c r="BT133" s="265">
        <f>'2011-2012'!BT5</f>
        <v>1</v>
      </c>
      <c r="BU133" s="266">
        <f>'2011-2012'!BU5</f>
        <v>25</v>
      </c>
      <c r="BV133" s="258">
        <f>'2011-2012'!H5</f>
        <v>0</v>
      </c>
      <c r="BW133" s="259">
        <f>'2011-2012'!I5</f>
        <v>0</v>
      </c>
      <c r="BX133" s="260">
        <f>'2011-2012'!J5</f>
        <v>0</v>
      </c>
      <c r="BY133" s="255"/>
      <c r="BZ133" s="256"/>
      <c r="CA133" s="257"/>
      <c r="CB133" s="258"/>
      <c r="CC133" s="259"/>
      <c r="CD133" s="260"/>
      <c r="CE133" s="255"/>
      <c r="CF133" s="256"/>
      <c r="CG133" s="257"/>
      <c r="CH133" s="258"/>
      <c r="CI133" s="259"/>
      <c r="CJ133" s="260"/>
      <c r="CK133" s="255"/>
      <c r="CL133" s="256"/>
      <c r="CM133" s="257"/>
      <c r="CN133" s="258"/>
      <c r="CO133" s="259"/>
      <c r="CP133" s="260"/>
      <c r="CQ133" s="391"/>
      <c r="CR133" s="392"/>
      <c r="CS133" s="397"/>
      <c r="CT133" s="258"/>
      <c r="CU133" s="259"/>
      <c r="CV133" s="260"/>
      <c r="CW133" s="391"/>
      <c r="CX133" s="392"/>
      <c r="CY133" s="397"/>
      <c r="CZ133" s="258"/>
      <c r="DA133" s="259"/>
      <c r="DB133" s="260"/>
      <c r="DC133" s="391"/>
      <c r="DD133" s="392"/>
      <c r="DE133" s="397"/>
      <c r="DF133" s="258"/>
      <c r="DG133" s="259"/>
      <c r="DH133" s="260"/>
      <c r="DI133" s="394"/>
      <c r="DJ133" s="395"/>
      <c r="DK133" s="398"/>
      <c r="DL133" s="391"/>
      <c r="DM133" s="392"/>
      <c r="DN133" s="397"/>
      <c r="DO133" s="258"/>
      <c r="DP133" s="259"/>
      <c r="DQ133" s="260"/>
      <c r="DR133" s="394"/>
      <c r="DS133" s="395"/>
      <c r="DT133" s="398"/>
      <c r="DU133" s="258"/>
      <c r="DV133" s="259"/>
      <c r="DW133" s="433"/>
      <c r="DX133" s="442"/>
      <c r="DY133" s="443"/>
      <c r="DZ133" s="447"/>
      <c r="EA133" s="258"/>
      <c r="EB133" s="259"/>
      <c r="EC133" s="433"/>
      <c r="ED133" s="442"/>
      <c r="EE133" s="443"/>
      <c r="EF133" s="447"/>
      <c r="EG133" s="258"/>
      <c r="EH133" s="259"/>
      <c r="EI133" s="260"/>
      <c r="EJ133" s="544"/>
      <c r="EK133" s="443"/>
      <c r="EL133" s="447"/>
      <c r="EM133" s="549"/>
      <c r="EN133" s="550"/>
      <c r="EO133" s="554"/>
      <c r="EP133" s="458">
        <f>E133++H133+K133+N133+Q133+T133+W133+Z133+AC133+AF133+AI133+AL133+AO133+AR133+AU133+AX133+BA133+BD133+BG133+BJ133+BM133+BP133+BS133+BV133+BY133+CB133+CE133+CH133+CK133+CN133+CQ133+CT133+CW133+CZ133+DI133+DC133+DF133+DO133+DR133+DL133+DU133+DX133+EA133+ED133+EG133+EJ133+EM133</f>
        <v>25</v>
      </c>
      <c r="EQ133" s="408">
        <f>F133++I133+L133+O133+R133+U133+X133+AA133+AD133+AG133+AJ133+AM133+AP133+AS133+AV133+AY133+BB133+BE133+BH133+BK133+BN133+BQ133+BT133+BW133+BZ133+CC133+CF133+CI133+CL133+CO133+CR133+CU133+CX133+DA133+DJ133+DD133+DG133+DP133+DS133+DM133+DV133+DY133+EB133+EE133+EH133+EK133+EN133</f>
        <v>4</v>
      </c>
      <c r="ER133" s="408">
        <f>G133++J133+M133+P133+S133+V133+Y133+AB133+AE133+AH133+AK133+AN133+AQ133+AT133+AW133+AZ133+BC133+BF133+BI133+BL133+BO133+BR133+BU133+BX133+CA133+CD133+CG133+CJ133+CM133+CP133+CS133+CV133+CY133+DB133+DK133+DE133+DH133+DQ133+DT133+DN133+DW133+DZ133+EC133+EF133+EI133+EL133+EO133</f>
        <v>935</v>
      </c>
      <c r="ES133" s="411">
        <f>ER133/EP133</f>
        <v>37.4</v>
      </c>
      <c r="ET133" s="556">
        <f>H133+N133+T133+Z133+AF133+AL133+AR133+AX133+BD133+BJ133+BP133+BV133+CB133+CH133+CN133+CT133+CZ133+DF133+DO133+DU133+EA133+EG133+EM133</f>
        <v>1</v>
      </c>
      <c r="EU133" s="414">
        <f>I133+O133+U133+AA133+AG133+AM133+AS133+AY133+BE133+BK133+BQ133+BW133+CC133+CI133+CO133+CU133+DA133+DG133+DP133+DV133+EB133+EH133+EN133</f>
        <v>0</v>
      </c>
      <c r="EV133" s="416">
        <f>E133+K133+Q133+W133+AC133+AO133+AU133+BA133+BG133+BM133+BS133+DI133+DR133+DX133+ED133+EJ133</f>
        <v>24</v>
      </c>
      <c r="EW133" s="409">
        <f>F133+L133+R133+X133+AD133+AP133+AV133+BB133+BH133+BN133+BT133+DJ133+DS133+DY133+EE133+EK133</f>
        <v>4</v>
      </c>
      <c r="EX133" s="417">
        <f>G133+M133+S133+Y133+AE133+AQ133+AW133+BC133+BI133+BO133+BU133+DK133+DT133+DZ133+EF133+EL133</f>
        <v>845</v>
      </c>
      <c r="EY133" s="415">
        <f>BY133+AI133+CE133+CK133+CQ133+CW133+DC133+DL133</f>
        <v>0</v>
      </c>
      <c r="EZ133" s="410">
        <f>BZ133+AJ133+CF133+CL133+CR133+CX133+DD133+DM133</f>
        <v>0</v>
      </c>
      <c r="FA133" s="413">
        <f>CA133+AK133+CG133+CM133+CS133+CY133+DE133+DN133</f>
        <v>0</v>
      </c>
      <c r="FB133" s="226">
        <f>ER133/EQ133</f>
        <v>233.75</v>
      </c>
      <c r="FC133" s="226" t="e">
        <f>FA133/EZ133</f>
        <v>#DIV/0!</v>
      </c>
      <c r="FD133" s="227">
        <f>EQ133/EP133</f>
        <v>0.16</v>
      </c>
      <c r="FE133" s="227" t="e">
        <f>EZ133/EY133</f>
        <v>#DIV/0!</v>
      </c>
    </row>
    <row r="134" spans="1:161" ht="10.5" customHeight="1">
      <c r="A134" s="75">
        <v>130</v>
      </c>
      <c r="B134" s="130"/>
      <c r="C134" s="85" t="s">
        <v>117</v>
      </c>
      <c r="D134" s="68" t="s">
        <v>52</v>
      </c>
      <c r="E134" s="228">
        <v>22</v>
      </c>
      <c r="F134" s="21"/>
      <c r="G134" s="83">
        <v>1583</v>
      </c>
      <c r="H134" s="175">
        <v>3</v>
      </c>
      <c r="I134" s="172"/>
      <c r="J134" s="39">
        <v>270</v>
      </c>
      <c r="K134" s="228"/>
      <c r="L134" s="21"/>
      <c r="M134" s="83"/>
      <c r="N134" s="175"/>
      <c r="O134" s="172"/>
      <c r="P134" s="39"/>
      <c r="Q134" s="228"/>
      <c r="R134" s="21"/>
      <c r="S134" s="21"/>
      <c r="T134" s="172"/>
      <c r="U134" s="172"/>
      <c r="V134" s="47"/>
      <c r="W134" s="174"/>
      <c r="X134" s="21"/>
      <c r="Y134" s="21"/>
      <c r="Z134" s="172"/>
      <c r="AA134" s="172"/>
      <c r="AB134" s="39"/>
      <c r="AC134" s="228"/>
      <c r="AD134" s="21"/>
      <c r="AE134" s="21"/>
      <c r="AF134" s="172"/>
      <c r="AG134" s="172"/>
      <c r="AH134" s="47"/>
      <c r="AI134" s="348"/>
      <c r="AJ134" s="84"/>
      <c r="AK134" s="84"/>
      <c r="AL134" s="172"/>
      <c r="AM134" s="172"/>
      <c r="AN134" s="39"/>
      <c r="AO134" s="228"/>
      <c r="AP134" s="21"/>
      <c r="AQ134" s="21"/>
      <c r="AR134" s="172"/>
      <c r="AS134" s="172"/>
      <c r="AT134" s="47"/>
      <c r="AU134" s="174"/>
      <c r="AV134" s="21"/>
      <c r="AW134" s="21"/>
      <c r="AX134" s="172"/>
      <c r="AY134" s="172"/>
      <c r="AZ134" s="39"/>
      <c r="BA134" s="174"/>
      <c r="BB134" s="21"/>
      <c r="BC134" s="88"/>
      <c r="BD134" s="171"/>
      <c r="BE134" s="172"/>
      <c r="BF134" s="172"/>
      <c r="BG134" s="174"/>
      <c r="BH134" s="21"/>
      <c r="BI134" s="88"/>
      <c r="BJ134" s="171"/>
      <c r="BK134" s="172"/>
      <c r="BL134" s="47"/>
      <c r="BM134" s="99"/>
      <c r="BN134" s="22"/>
      <c r="BO134" s="89"/>
      <c r="BP134" s="101"/>
      <c r="BQ134" s="100"/>
      <c r="BR134" s="48"/>
      <c r="BS134" s="99"/>
      <c r="BT134" s="22"/>
      <c r="BU134" s="37"/>
      <c r="BV134" s="170"/>
      <c r="BW134" s="100"/>
      <c r="BX134" s="48"/>
      <c r="BY134" s="202"/>
      <c r="BZ134" s="203"/>
      <c r="CA134" s="204"/>
      <c r="CB134" s="170"/>
      <c r="CC134" s="100"/>
      <c r="CD134" s="48"/>
      <c r="CE134" s="202"/>
      <c r="CF134" s="203"/>
      <c r="CG134" s="204"/>
      <c r="CH134" s="170"/>
      <c r="CI134" s="100"/>
      <c r="CJ134" s="48"/>
      <c r="CK134" s="202"/>
      <c r="CL134" s="203"/>
      <c r="CM134" s="204"/>
      <c r="CN134" s="170"/>
      <c r="CO134" s="100"/>
      <c r="CP134" s="48"/>
      <c r="CQ134" s="202"/>
      <c r="CR134" s="203"/>
      <c r="CS134" s="204"/>
      <c r="CT134" s="170"/>
      <c r="CU134" s="100"/>
      <c r="CV134" s="48"/>
      <c r="CW134" s="202"/>
      <c r="CX134" s="203"/>
      <c r="CY134" s="204"/>
      <c r="CZ134" s="170"/>
      <c r="DA134" s="100"/>
      <c r="DB134" s="48"/>
      <c r="DC134" s="202"/>
      <c r="DD134" s="203"/>
      <c r="DE134" s="204"/>
      <c r="DF134" s="170"/>
      <c r="DG134" s="100"/>
      <c r="DH134" s="48"/>
      <c r="DI134" s="368"/>
      <c r="DJ134" s="369"/>
      <c r="DK134" s="370"/>
      <c r="DL134" s="391"/>
      <c r="DM134" s="392"/>
      <c r="DN134" s="397"/>
      <c r="DO134" s="170"/>
      <c r="DP134" s="100"/>
      <c r="DQ134" s="48"/>
      <c r="DR134" s="394"/>
      <c r="DS134" s="395"/>
      <c r="DT134" s="398"/>
      <c r="DU134" s="258"/>
      <c r="DV134" s="259"/>
      <c r="DW134" s="433"/>
      <c r="DX134" s="442"/>
      <c r="DY134" s="443"/>
      <c r="DZ134" s="447"/>
      <c r="EA134" s="258"/>
      <c r="EB134" s="259"/>
      <c r="EC134" s="433"/>
      <c r="ED134" s="442"/>
      <c r="EE134" s="443"/>
      <c r="EF134" s="447"/>
      <c r="EG134" s="258"/>
      <c r="EH134" s="259"/>
      <c r="EI134" s="260"/>
      <c r="EJ134" s="544"/>
      <c r="EK134" s="443"/>
      <c r="EL134" s="447"/>
      <c r="EM134" s="549"/>
      <c r="EN134" s="550"/>
      <c r="EO134" s="554"/>
      <c r="EP134" s="458">
        <f>E134++H134+K134+N134+Q134+T134+W134+Z134+AC134+AF134+AI134+AL134+AO134+AR134+AU134+AX134+BA134+BD134+BG134+BJ134+BM134+BP134+BS134+BV134+BY134+CB134+CE134+CH134+CK134+CN134+CQ134+CT134+CW134+CZ134+DI134+DC134+DF134+DO134+DR134+DL134+DU134+DX134+EA134+ED134+EG134+EJ134+EM134</f>
        <v>25</v>
      </c>
      <c r="EQ134" s="408">
        <f>F134++I134+L134+O134+R134+U134+X134+AA134+AD134+AG134+AJ134+AM134+AP134+AS134+AV134+AY134+BB134+BE134+BH134+BK134+BN134+BQ134+BT134+BW134+BZ134+CC134+CF134+CI134+CL134+CO134+CR134+CU134+CX134+DA134+DJ134+DD134+DG134+DP134+DS134+DM134+DV134+DY134+EB134+EE134+EH134+EK134+EN134</f>
        <v>0</v>
      </c>
      <c r="ER134" s="408">
        <f>G134++J134+M134+P134+S134+V134+Y134+AB134+AE134+AH134+AK134+AN134+AQ134+AT134+AW134+AZ134+BC134+BF134+BI134+BL134+BO134+BR134+BU134+BX134+CA134+CD134+CG134+CJ134+CM134+CP134+CS134+CV134+CY134+DB134+DK134+DE134+DH134+DQ134+DT134+DN134+DW134+DZ134+EC134+EF134+EI134+EL134+EO134</f>
        <v>1853</v>
      </c>
      <c r="ES134" s="411">
        <f>ER134/EP134</f>
        <v>74.12</v>
      </c>
      <c r="ET134" s="556">
        <f>H134+N134+T134+Z134+AF134+AL134+AR134+AX134+BD134+BJ134+BP134+BV134+CB134+CH134+CN134+CT134+CZ134+DF134+DO134+DU134+EA134+EG134+EM134</f>
        <v>3</v>
      </c>
      <c r="EU134" s="414">
        <f>I134+O134+U134+AA134+AG134+AM134+AS134+AY134+BE134+BK134+BQ134+BW134+CC134+CI134+CO134+CU134+DA134+DG134+DP134+DV134+EB134+EH134+EN134</f>
        <v>0</v>
      </c>
      <c r="EV134" s="416">
        <f>E134+K134+Q134+W134+AC134+AO134+AU134+BA134+BG134+BM134+BS134+DI134+DR134+DX134+ED134+EJ134</f>
        <v>22</v>
      </c>
      <c r="EW134" s="409">
        <f>F134+L134+R134+X134+AD134+AP134+AV134+BB134+BH134+BN134+BT134+DJ134+DS134+DY134+EE134+EK134</f>
        <v>0</v>
      </c>
      <c r="EX134" s="417">
        <f>G134+M134+S134+Y134+AE134+AQ134+AW134+BC134+BI134+BO134+BU134+DK134+DT134+DZ134+EF134+EL134</f>
        <v>1583</v>
      </c>
      <c r="EY134" s="415">
        <f>BY134+AI134+CE134+CK134+CQ134+CW134+DC134+DL134</f>
        <v>0</v>
      </c>
      <c r="EZ134" s="410">
        <f>BZ134+AJ134+CF134+CL134+CR134+CX134+DD134+DM134</f>
        <v>0</v>
      </c>
      <c r="FA134" s="413">
        <f>CA134+AK134+CG134+CM134+CS134+CY134+DE134+DN134</f>
        <v>0</v>
      </c>
      <c r="FB134" s="226" t="e">
        <f>ER134/EQ134</f>
        <v>#DIV/0!</v>
      </c>
      <c r="FC134" s="226" t="e">
        <f>FA134/EZ134</f>
        <v>#DIV/0!</v>
      </c>
      <c r="FD134" s="227">
        <f>EQ134/EP134</f>
        <v>0</v>
      </c>
      <c r="FE134" s="227" t="e">
        <f>EZ134/EY134</f>
        <v>#DIV/0!</v>
      </c>
    </row>
    <row r="135" spans="1:161" ht="10.5" customHeight="1">
      <c r="A135" s="119">
        <v>131</v>
      </c>
      <c r="B135" s="130" t="s">
        <v>193</v>
      </c>
      <c r="C135" s="85" t="s">
        <v>116</v>
      </c>
      <c r="D135" s="68" t="s">
        <v>412</v>
      </c>
      <c r="E135" s="228"/>
      <c r="F135" s="21"/>
      <c r="G135" s="83"/>
      <c r="H135" s="175"/>
      <c r="I135" s="172"/>
      <c r="J135" s="39"/>
      <c r="K135" s="228"/>
      <c r="L135" s="21"/>
      <c r="M135" s="83"/>
      <c r="N135" s="175"/>
      <c r="O135" s="172"/>
      <c r="P135" s="39"/>
      <c r="Q135" s="228"/>
      <c r="R135" s="21"/>
      <c r="S135" s="21"/>
      <c r="T135" s="172"/>
      <c r="U135" s="172"/>
      <c r="V135" s="47"/>
      <c r="W135" s="174"/>
      <c r="X135" s="21"/>
      <c r="Y135" s="21"/>
      <c r="Z135" s="172"/>
      <c r="AA135" s="172"/>
      <c r="AB135" s="39"/>
      <c r="AC135" s="228"/>
      <c r="AD135" s="21"/>
      <c r="AE135" s="21"/>
      <c r="AF135" s="172"/>
      <c r="AG135" s="172"/>
      <c r="AH135" s="47"/>
      <c r="AI135" s="348"/>
      <c r="AJ135" s="84"/>
      <c r="AK135" s="84"/>
      <c r="AL135" s="172"/>
      <c r="AM135" s="172"/>
      <c r="AN135" s="39"/>
      <c r="AO135" s="228"/>
      <c r="AP135" s="21"/>
      <c r="AQ135" s="21"/>
      <c r="AR135" s="172"/>
      <c r="AS135" s="172"/>
      <c r="AT135" s="47"/>
      <c r="AU135" s="174"/>
      <c r="AV135" s="21"/>
      <c r="AW135" s="21"/>
      <c r="AX135" s="172"/>
      <c r="AY135" s="172"/>
      <c r="AZ135" s="39"/>
      <c r="BA135" s="174"/>
      <c r="BB135" s="21"/>
      <c r="BC135" s="88"/>
      <c r="BD135" s="171"/>
      <c r="BE135" s="172"/>
      <c r="BF135" s="172"/>
      <c r="BG135" s="174"/>
      <c r="BH135" s="21"/>
      <c r="BI135" s="88"/>
      <c r="BJ135" s="171"/>
      <c r="BK135" s="172"/>
      <c r="BL135" s="47"/>
      <c r="BM135" s="268"/>
      <c r="BN135" s="269"/>
      <c r="BO135" s="287"/>
      <c r="BP135" s="101"/>
      <c r="BQ135" s="100"/>
      <c r="BR135" s="48"/>
      <c r="BS135" s="264"/>
      <c r="BT135" s="265"/>
      <c r="BU135" s="266"/>
      <c r="BV135" s="258"/>
      <c r="BW135" s="259"/>
      <c r="BX135" s="260"/>
      <c r="BY135" s="255"/>
      <c r="BZ135" s="256"/>
      <c r="CA135" s="257"/>
      <c r="CB135" s="258"/>
      <c r="CC135" s="259"/>
      <c r="CD135" s="260"/>
      <c r="CE135" s="255"/>
      <c r="CF135" s="256"/>
      <c r="CG135" s="257"/>
      <c r="CH135" s="258"/>
      <c r="CI135" s="259"/>
      <c r="CJ135" s="260"/>
      <c r="CK135" s="255"/>
      <c r="CL135" s="256"/>
      <c r="CM135" s="257"/>
      <c r="CN135" s="258"/>
      <c r="CO135" s="259"/>
      <c r="CP135" s="260"/>
      <c r="CQ135" s="391"/>
      <c r="CR135" s="392"/>
      <c r="CS135" s="397"/>
      <c r="CT135" s="258"/>
      <c r="CU135" s="259"/>
      <c r="CV135" s="260"/>
      <c r="CW135" s="391"/>
      <c r="CX135" s="392"/>
      <c r="CY135" s="397"/>
      <c r="CZ135" s="258"/>
      <c r="DA135" s="259"/>
      <c r="DB135" s="260"/>
      <c r="DC135" s="391"/>
      <c r="DD135" s="392"/>
      <c r="DE135" s="397"/>
      <c r="DF135" s="258"/>
      <c r="DG135" s="259"/>
      <c r="DH135" s="260"/>
      <c r="DI135" s="394"/>
      <c r="DJ135" s="395"/>
      <c r="DK135" s="398"/>
      <c r="DL135" s="391"/>
      <c r="DM135" s="392"/>
      <c r="DN135" s="397"/>
      <c r="DO135" s="258"/>
      <c r="DP135" s="259"/>
      <c r="DQ135" s="260"/>
      <c r="DR135" s="394"/>
      <c r="DS135" s="395"/>
      <c r="DT135" s="398"/>
      <c r="DU135" s="258"/>
      <c r="DV135" s="259"/>
      <c r="DW135" s="433"/>
      <c r="DX135" s="442"/>
      <c r="DY135" s="443"/>
      <c r="DZ135" s="447"/>
      <c r="EA135" s="258"/>
      <c r="EB135" s="259"/>
      <c r="EC135" s="433"/>
      <c r="ED135" s="442"/>
      <c r="EE135" s="443"/>
      <c r="EF135" s="447"/>
      <c r="EG135" s="258"/>
      <c r="EH135" s="259"/>
      <c r="EI135" s="260"/>
      <c r="EJ135" s="544">
        <v>21</v>
      </c>
      <c r="EK135" s="443"/>
      <c r="EL135" s="447">
        <v>1354</v>
      </c>
      <c r="EM135" s="549">
        <v>3</v>
      </c>
      <c r="EN135" s="550"/>
      <c r="EO135" s="554">
        <v>185</v>
      </c>
      <c r="EP135" s="458">
        <f>E135++H135+K135+N135+Q135+T135+W135+Z135+AC135+AF135+AI135+AL135+AO135+AR135+AU135+AX135+BA135+BD135+BG135+BJ135+BM135+BP135+BS135+BV135+BY135+CB135+CE135+CH135+CK135+CN135+CQ135+CT135+CW135+CZ135+DI135+DC135+DF135+DO135+DR135+DL135+DU135+DX135+EA135+ED135+EG135+EJ135+EM135</f>
        <v>24</v>
      </c>
      <c r="EQ135" s="408">
        <f>F135++I135+L135+O135+R135+U135+X135+AA135+AD135+AG135+AJ135+AM135+AP135+AS135+AV135+AY135+BB135+BE135+BH135+BK135+BN135+BQ135+BT135+BW135+BZ135+CC135+CF135+CI135+CL135+CO135+CR135+CU135+CX135+DA135+DJ135+DD135+DG135+DP135+DS135+DM135+DV135+DY135+EB135+EE135+EH135+EK135+EN135</f>
        <v>0</v>
      </c>
      <c r="ER135" s="408">
        <f>G135++J135+M135+P135+S135+V135+Y135+AB135+AE135+AH135+AK135+AN135+AQ135+AT135+AW135+AZ135+BC135+BF135+BI135+BL135+BO135+BR135+BU135+BX135+CA135+CD135+CG135+CJ135+CM135+CP135+CS135+CV135+CY135+DB135+DK135+DE135+DH135+DQ135+DT135+DN135+DW135+DZ135+EC135+EF135+EI135+EL135+EO135</f>
        <v>1539</v>
      </c>
      <c r="ES135" s="411">
        <f>ER135/EP135</f>
        <v>64.125</v>
      </c>
      <c r="ET135" s="556">
        <f>H135+N135+T135+Z135+AF135+AL135+AR135+AX135+BD135+BJ135+BP135+BV135+CB135+CH135+CN135+CT135+CZ135+DF135+DO135+DU135+EA135+EG135+EM135</f>
        <v>3</v>
      </c>
      <c r="EU135" s="414">
        <f>I135+O135+U135+AA135+AG135+AM135+AS135+AY135+BE135+BK135+BQ135+BW135+CC135+CI135+CO135+CU135+DA135+DG135+DP135+DV135+EB135+EH135+EN135</f>
        <v>0</v>
      </c>
      <c r="EV135" s="416">
        <f>E135+K135+Q135+W135+AC135+AO135+AU135+BA135+BG135+BM135+BS135+DI135+DR135+DX135+ED135+EJ135</f>
        <v>21</v>
      </c>
      <c r="EW135" s="409">
        <f>F135+L135+R135+X135+AD135+AP135+AV135+BB135+BH135+BN135+BT135+DJ135+DS135+DY135+EE135+EK135</f>
        <v>0</v>
      </c>
      <c r="EX135" s="417">
        <f>G135+M135+S135+Y135+AE135+AQ135+AW135+BC135+BI135+BO135+BU135+DK135+DT135+DZ135+EF135+EL135</f>
        <v>1354</v>
      </c>
      <c r="EY135" s="415">
        <f>BY135+AI135+CE135+CK135+CQ135+CW135+DC135+DL135</f>
        <v>0</v>
      </c>
      <c r="EZ135" s="410">
        <f>BZ135+AJ135+CF135+CL135+CR135+CX135+DD135+DM135</f>
        <v>0</v>
      </c>
      <c r="FA135" s="413">
        <f>CA135+AK135+CG135+CM135+CS135+CY135+DE135+DN135</f>
        <v>0</v>
      </c>
      <c r="FB135" s="226" t="e">
        <f>ER135/EQ135</f>
        <v>#DIV/0!</v>
      </c>
      <c r="FC135" s="226" t="e">
        <f>FA135/EZ135</f>
        <v>#DIV/0!</v>
      </c>
      <c r="FD135" s="227">
        <f>EQ135/EP135</f>
        <v>0</v>
      </c>
      <c r="FE135" s="227" t="e">
        <f>EZ135/EY135</f>
        <v>#DIV/0!</v>
      </c>
    </row>
    <row r="136" spans="1:161" ht="10.5" customHeight="1">
      <c r="A136" s="75">
        <v>132</v>
      </c>
      <c r="B136" s="130"/>
      <c r="C136" s="85" t="s">
        <v>116</v>
      </c>
      <c r="D136" s="68" t="s">
        <v>92</v>
      </c>
      <c r="E136" s="263"/>
      <c r="F136" s="87"/>
      <c r="G136" s="86"/>
      <c r="H136" s="175"/>
      <c r="I136" s="172"/>
      <c r="J136" s="39"/>
      <c r="K136" s="263"/>
      <c r="L136" s="87"/>
      <c r="M136" s="86"/>
      <c r="N136" s="175"/>
      <c r="O136" s="172"/>
      <c r="P136" s="39"/>
      <c r="Q136" s="263"/>
      <c r="R136" s="87"/>
      <c r="S136" s="87"/>
      <c r="T136" s="172"/>
      <c r="U136" s="172"/>
      <c r="V136" s="47"/>
      <c r="W136" s="174"/>
      <c r="X136" s="21"/>
      <c r="Y136" s="21"/>
      <c r="Z136" s="172"/>
      <c r="AA136" s="172"/>
      <c r="AB136" s="39"/>
      <c r="AC136" s="228"/>
      <c r="AD136" s="21"/>
      <c r="AE136" s="21"/>
      <c r="AF136" s="172"/>
      <c r="AG136" s="172"/>
      <c r="AH136" s="47"/>
      <c r="AI136" s="348"/>
      <c r="AJ136" s="84"/>
      <c r="AK136" s="84"/>
      <c r="AL136" s="172"/>
      <c r="AM136" s="172"/>
      <c r="AN136" s="39"/>
      <c r="AO136" s="228">
        <v>11</v>
      </c>
      <c r="AP136" s="21">
        <v>0</v>
      </c>
      <c r="AQ136" s="21">
        <v>343</v>
      </c>
      <c r="AR136" s="172"/>
      <c r="AS136" s="172"/>
      <c r="AT136" s="47"/>
      <c r="AU136" s="230">
        <v>10</v>
      </c>
      <c r="AV136" s="231">
        <v>0</v>
      </c>
      <c r="AW136" s="231">
        <v>263</v>
      </c>
      <c r="AX136" s="172">
        <v>3</v>
      </c>
      <c r="AY136" s="172"/>
      <c r="AZ136" s="39">
        <v>190</v>
      </c>
      <c r="BA136" s="230"/>
      <c r="BB136" s="231"/>
      <c r="BC136" s="232"/>
      <c r="BD136" s="171"/>
      <c r="BE136" s="172"/>
      <c r="BF136" s="172"/>
      <c r="BG136" s="230"/>
      <c r="BH136" s="231"/>
      <c r="BI136" s="232"/>
      <c r="BJ136" s="171"/>
      <c r="BK136" s="172"/>
      <c r="BL136" s="47"/>
      <c r="BM136" s="242"/>
      <c r="BN136" s="284"/>
      <c r="BO136" s="285"/>
      <c r="BP136" s="267"/>
      <c r="BQ136" s="247"/>
      <c r="BR136" s="248"/>
      <c r="BS136" s="242"/>
      <c r="BT136" s="284"/>
      <c r="BU136" s="286"/>
      <c r="BV136" s="246"/>
      <c r="BW136" s="247"/>
      <c r="BX136" s="248"/>
      <c r="BY136" s="243"/>
      <c r="BZ136" s="244"/>
      <c r="CA136" s="245"/>
      <c r="CB136" s="246"/>
      <c r="CC136" s="247"/>
      <c r="CD136" s="248"/>
      <c r="CE136" s="243"/>
      <c r="CF136" s="244"/>
      <c r="CG136" s="245"/>
      <c r="CH136" s="246"/>
      <c r="CI136" s="247"/>
      <c r="CJ136" s="248"/>
      <c r="CK136" s="243"/>
      <c r="CL136" s="244"/>
      <c r="CM136" s="245"/>
      <c r="CN136" s="246"/>
      <c r="CO136" s="247"/>
      <c r="CP136" s="248"/>
      <c r="CQ136" s="243"/>
      <c r="CR136" s="244"/>
      <c r="CS136" s="245"/>
      <c r="CT136" s="246"/>
      <c r="CU136" s="247"/>
      <c r="CV136" s="248"/>
      <c r="CW136" s="243"/>
      <c r="CX136" s="244"/>
      <c r="CY136" s="245"/>
      <c r="CZ136" s="246"/>
      <c r="DA136" s="247"/>
      <c r="DB136" s="248"/>
      <c r="DC136" s="243"/>
      <c r="DD136" s="244"/>
      <c r="DE136" s="245"/>
      <c r="DF136" s="246"/>
      <c r="DG136" s="247"/>
      <c r="DH136" s="248"/>
      <c r="DI136" s="374"/>
      <c r="DJ136" s="375"/>
      <c r="DK136" s="376"/>
      <c r="DL136" s="391"/>
      <c r="DM136" s="392"/>
      <c r="DN136" s="397"/>
      <c r="DO136" s="246"/>
      <c r="DP136" s="247"/>
      <c r="DQ136" s="248"/>
      <c r="DR136" s="394"/>
      <c r="DS136" s="395"/>
      <c r="DT136" s="398"/>
      <c r="DU136" s="258"/>
      <c r="DV136" s="259"/>
      <c r="DW136" s="433"/>
      <c r="DX136" s="442"/>
      <c r="DY136" s="443"/>
      <c r="DZ136" s="447"/>
      <c r="EA136" s="258"/>
      <c r="EB136" s="259"/>
      <c r="EC136" s="433"/>
      <c r="ED136" s="442"/>
      <c r="EE136" s="443"/>
      <c r="EF136" s="447"/>
      <c r="EG136" s="258"/>
      <c r="EH136" s="259"/>
      <c r="EI136" s="260"/>
      <c r="EJ136" s="544"/>
      <c r="EK136" s="443"/>
      <c r="EL136" s="447"/>
      <c r="EM136" s="549"/>
      <c r="EN136" s="550"/>
      <c r="EO136" s="554"/>
      <c r="EP136" s="458">
        <f>E136++H136+K136+N136+Q136+T136+W136+Z136+AC136+AF136+AI136+AL136+AO136+AR136+AU136+AX136+BA136+BD136+BG136+BJ136+BM136+BP136+BS136+BV136+BY136+CB136+CE136+CH136+CK136+CN136+CQ136+CT136+CW136+CZ136+DI136+DC136+DF136+DO136+DR136+DL136+DU136+DX136+EA136+ED136+EG136+EJ136+EM136</f>
        <v>24</v>
      </c>
      <c r="EQ136" s="408">
        <f>F136++I136+L136+O136+R136+U136+X136+AA136+AD136+AG136+AJ136+AM136+AP136+AS136+AV136+AY136+BB136+BE136+BH136+BK136+BN136+BQ136+BT136+BW136+BZ136+CC136+CF136+CI136+CL136+CO136+CR136+CU136+CX136+DA136+DJ136+DD136+DG136+DP136+DS136+DM136+DV136+DY136+EB136+EE136+EH136+EK136+EN136</f>
        <v>0</v>
      </c>
      <c r="ER136" s="408">
        <f>G136++J136+M136+P136+S136+V136+Y136+AB136+AE136+AH136+AK136+AN136+AQ136+AT136+AW136+AZ136+BC136+BF136+BI136+BL136+BO136+BR136+BU136+BX136+CA136+CD136+CG136+CJ136+CM136+CP136+CS136+CV136+CY136+DB136+DK136+DE136+DH136+DQ136+DT136+DN136+DW136+DZ136+EC136+EF136+EI136+EL136+EO136</f>
        <v>796</v>
      </c>
      <c r="ES136" s="411">
        <f>ER136/EP136</f>
        <v>33.166666666666664</v>
      </c>
      <c r="ET136" s="556">
        <f>H136+N136+T136+Z136+AF136+AL136+AR136+AX136+BD136+BJ136+BP136+BV136+CB136+CH136+CN136+CT136+CZ136+DF136+DO136+DU136+EA136+EG136+EM136</f>
        <v>3</v>
      </c>
      <c r="EU136" s="414">
        <f>I136+O136+U136+AA136+AG136+AM136+AS136+AY136+BE136+BK136+BQ136+BW136+CC136+CI136+CO136+CU136+DA136+DG136+DP136+DV136+EB136+EH136+EN136</f>
        <v>0</v>
      </c>
      <c r="EV136" s="416">
        <f>E136+K136+Q136+W136+AC136+AO136+AU136+BA136+BG136+BM136+BS136+DI136+DR136+DX136+ED136+EJ136</f>
        <v>21</v>
      </c>
      <c r="EW136" s="409">
        <f>F136+L136+R136+X136+AD136+AP136+AV136+BB136+BH136+BN136+BT136+DJ136+DS136+DY136+EE136+EK136</f>
        <v>0</v>
      </c>
      <c r="EX136" s="417">
        <f>G136+M136+S136+Y136+AE136+AQ136+AW136+BC136+BI136+BO136+BU136+DK136+DT136+DZ136+EF136+EL136</f>
        <v>606</v>
      </c>
      <c r="EY136" s="415">
        <f>BY136+AI136+CE136+CK136+CQ136+CW136+DC136+DL136</f>
        <v>0</v>
      </c>
      <c r="EZ136" s="410">
        <f>BZ136+AJ136+CF136+CL136+CR136+CX136+DD136+DM136</f>
        <v>0</v>
      </c>
      <c r="FA136" s="413">
        <f>CA136+AK136+CG136+CM136+CS136+CY136+DE136+DN136</f>
        <v>0</v>
      </c>
      <c r="FB136" s="226" t="e">
        <f>ER136/EQ136</f>
        <v>#DIV/0!</v>
      </c>
      <c r="FC136" s="226" t="e">
        <f>FA136/EZ136</f>
        <v>#DIV/0!</v>
      </c>
      <c r="FD136" s="227">
        <f>EQ136/EP136</f>
        <v>0</v>
      </c>
      <c r="FE136" s="227" t="e">
        <f>EZ136/EY136</f>
        <v>#DIV/0!</v>
      </c>
    </row>
    <row r="137" spans="1:161" ht="10.5" customHeight="1">
      <c r="A137" s="119">
        <v>133</v>
      </c>
      <c r="B137" s="130"/>
      <c r="C137" s="85" t="s">
        <v>117</v>
      </c>
      <c r="D137" s="68" t="s">
        <v>203</v>
      </c>
      <c r="E137" s="263"/>
      <c r="F137" s="87"/>
      <c r="G137" s="86"/>
      <c r="H137" s="175"/>
      <c r="I137" s="172"/>
      <c r="J137" s="39"/>
      <c r="K137" s="263"/>
      <c r="L137" s="87"/>
      <c r="M137" s="86"/>
      <c r="N137" s="175"/>
      <c r="O137" s="172"/>
      <c r="P137" s="39"/>
      <c r="Q137" s="263"/>
      <c r="R137" s="87"/>
      <c r="S137" s="87"/>
      <c r="T137" s="172"/>
      <c r="U137" s="172"/>
      <c r="V137" s="47"/>
      <c r="W137" s="174"/>
      <c r="X137" s="21"/>
      <c r="Y137" s="21"/>
      <c r="Z137" s="172"/>
      <c r="AA137" s="172"/>
      <c r="AB137" s="39"/>
      <c r="AC137" s="228"/>
      <c r="AD137" s="21"/>
      <c r="AE137" s="21"/>
      <c r="AF137" s="172"/>
      <c r="AG137" s="172"/>
      <c r="AH137" s="47"/>
      <c r="AI137" s="348"/>
      <c r="AJ137" s="84"/>
      <c r="AK137" s="84"/>
      <c r="AL137" s="172"/>
      <c r="AM137" s="172"/>
      <c r="AN137" s="39"/>
      <c r="AO137" s="228"/>
      <c r="AP137" s="21"/>
      <c r="AQ137" s="21"/>
      <c r="AR137" s="172"/>
      <c r="AS137" s="172"/>
      <c r="AT137" s="47"/>
      <c r="AU137" s="174"/>
      <c r="AV137" s="21"/>
      <c r="AW137" s="21"/>
      <c r="AX137" s="172"/>
      <c r="AY137" s="172"/>
      <c r="AZ137" s="39"/>
      <c r="BA137" s="174"/>
      <c r="BB137" s="21"/>
      <c r="BC137" s="88"/>
      <c r="BD137" s="171"/>
      <c r="BE137" s="172"/>
      <c r="BF137" s="172"/>
      <c r="BG137" s="233"/>
      <c r="BH137" s="234"/>
      <c r="BI137" s="235"/>
      <c r="BJ137" s="171"/>
      <c r="BK137" s="172"/>
      <c r="BL137" s="47"/>
      <c r="BM137" s="268"/>
      <c r="BN137" s="269"/>
      <c r="BO137" s="287"/>
      <c r="BP137" s="267"/>
      <c r="BQ137" s="247"/>
      <c r="BR137" s="248"/>
      <c r="BS137" s="264">
        <f>'2011-2012'!BS33</f>
        <v>21</v>
      </c>
      <c r="BT137" s="265">
        <f>'2011-2012'!BT33</f>
        <v>0</v>
      </c>
      <c r="BU137" s="266">
        <f>'2011-2012'!BU33</f>
        <v>1667</v>
      </c>
      <c r="BV137" s="258">
        <f>'2011-2012'!H33</f>
        <v>3</v>
      </c>
      <c r="BW137" s="259">
        <f>'2011-2012'!I33</f>
        <v>0</v>
      </c>
      <c r="BX137" s="260">
        <f>'2011-2012'!J33</f>
        <v>270</v>
      </c>
      <c r="BY137" s="255"/>
      <c r="BZ137" s="256"/>
      <c r="CA137" s="257"/>
      <c r="CB137" s="258"/>
      <c r="CC137" s="259"/>
      <c r="CD137" s="260"/>
      <c r="CE137" s="255"/>
      <c r="CF137" s="256"/>
      <c r="CG137" s="257"/>
      <c r="CH137" s="258"/>
      <c r="CI137" s="259"/>
      <c r="CJ137" s="260"/>
      <c r="CK137" s="255"/>
      <c r="CL137" s="256"/>
      <c r="CM137" s="257"/>
      <c r="CN137" s="258"/>
      <c r="CO137" s="259"/>
      <c r="CP137" s="260"/>
      <c r="CQ137" s="391"/>
      <c r="CR137" s="392"/>
      <c r="CS137" s="397"/>
      <c r="CT137" s="258"/>
      <c r="CU137" s="259"/>
      <c r="CV137" s="260"/>
      <c r="CW137" s="391"/>
      <c r="CX137" s="392"/>
      <c r="CY137" s="397"/>
      <c r="CZ137" s="258"/>
      <c r="DA137" s="259"/>
      <c r="DB137" s="260"/>
      <c r="DC137" s="391"/>
      <c r="DD137" s="392"/>
      <c r="DE137" s="397"/>
      <c r="DF137" s="258"/>
      <c r="DG137" s="259"/>
      <c r="DH137" s="260"/>
      <c r="DI137" s="394"/>
      <c r="DJ137" s="395"/>
      <c r="DK137" s="398"/>
      <c r="DL137" s="391"/>
      <c r="DM137" s="392"/>
      <c r="DN137" s="397"/>
      <c r="DO137" s="258"/>
      <c r="DP137" s="259"/>
      <c r="DQ137" s="260"/>
      <c r="DR137" s="394"/>
      <c r="DS137" s="395"/>
      <c r="DT137" s="398"/>
      <c r="DU137" s="258"/>
      <c r="DV137" s="259"/>
      <c r="DW137" s="433"/>
      <c r="DX137" s="442"/>
      <c r="DY137" s="443"/>
      <c r="DZ137" s="447"/>
      <c r="EA137" s="258"/>
      <c r="EB137" s="259"/>
      <c r="EC137" s="433"/>
      <c r="ED137" s="442"/>
      <c r="EE137" s="443"/>
      <c r="EF137" s="447"/>
      <c r="EG137" s="258"/>
      <c r="EH137" s="259"/>
      <c r="EI137" s="260"/>
      <c r="EJ137" s="544"/>
      <c r="EK137" s="443"/>
      <c r="EL137" s="447"/>
      <c r="EM137" s="549"/>
      <c r="EN137" s="550"/>
      <c r="EO137" s="554"/>
      <c r="EP137" s="458">
        <f>E137++H137+K137+N137+Q137+T137+W137+Z137+AC137+AF137+AI137+AL137+AO137+AR137+AU137+AX137+BA137+BD137+BG137+BJ137+BM137+BP137+BS137+BV137+BY137+CB137+CE137+CH137+CK137+CN137+CQ137+CT137+CW137+CZ137+DI137+DC137+DF137+DO137+DR137+DL137+DU137+DX137+EA137+ED137+EG137+EJ137+EM137</f>
        <v>24</v>
      </c>
      <c r="EQ137" s="408">
        <f>F137++I137+L137+O137+R137+U137+X137+AA137+AD137+AG137+AJ137+AM137+AP137+AS137+AV137+AY137+BB137+BE137+BH137+BK137+BN137+BQ137+BT137+BW137+BZ137+CC137+CF137+CI137+CL137+CO137+CR137+CU137+CX137+DA137+DJ137+DD137+DG137+DP137+DS137+DM137+DV137+DY137+EB137+EE137+EH137+EK137+EN137</f>
        <v>0</v>
      </c>
      <c r="ER137" s="408">
        <f>G137++J137+M137+P137+S137+V137+Y137+AB137+AE137+AH137+AK137+AN137+AQ137+AT137+AW137+AZ137+BC137+BF137+BI137+BL137+BO137+BR137+BU137+BX137+CA137+CD137+CG137+CJ137+CM137+CP137+CS137+CV137+CY137+DB137+DK137+DE137+DH137+DQ137+DT137+DN137+DW137+DZ137+EC137+EF137+EI137+EL137+EO137</f>
        <v>1937</v>
      </c>
      <c r="ES137" s="411">
        <f>ER137/EP137</f>
        <v>80.70833333333333</v>
      </c>
      <c r="ET137" s="556">
        <f>H137+N137+T137+Z137+AF137+AL137+AR137+AX137+BD137+BJ137+BP137+BV137+CB137+CH137+CN137+CT137+CZ137+DF137+DO137+DU137+EA137+EG137+EM137</f>
        <v>3</v>
      </c>
      <c r="EU137" s="414">
        <f>I137+O137+U137+AA137+AG137+AM137+AS137+AY137+BE137+BK137+BQ137+BW137+CC137+CI137+CO137+CU137+DA137+DG137+DP137+DV137+EB137+EH137+EN137</f>
        <v>0</v>
      </c>
      <c r="EV137" s="416">
        <f>E137+K137+Q137+W137+AC137+AO137+AU137+BA137+BG137+BM137+BS137+DI137+DR137+DX137+ED137+EJ137</f>
        <v>21</v>
      </c>
      <c r="EW137" s="409">
        <f>F137+L137+R137+X137+AD137+AP137+AV137+BB137+BH137+BN137+BT137+DJ137+DS137+DY137+EE137+EK137</f>
        <v>0</v>
      </c>
      <c r="EX137" s="417">
        <f>G137+M137+S137+Y137+AE137+AQ137+AW137+BC137+BI137+BO137+BU137+DK137+DT137+DZ137+EF137+EL137</f>
        <v>1667</v>
      </c>
      <c r="EY137" s="415">
        <f>BY137+AI137+CE137+CK137+CQ137+CW137+DC137+DL137</f>
        <v>0</v>
      </c>
      <c r="EZ137" s="410">
        <f>BZ137+AJ137+CF137+CL137+CR137+CX137+DD137+DM137</f>
        <v>0</v>
      </c>
      <c r="FA137" s="413">
        <f>CA137+AK137+CG137+CM137+CS137+CY137+DE137+DN137</f>
        <v>0</v>
      </c>
      <c r="FB137" s="226" t="e">
        <f>ER137/EQ137</f>
        <v>#DIV/0!</v>
      </c>
      <c r="FC137" s="226" t="e">
        <f>FA137/EZ137</f>
        <v>#DIV/0!</v>
      </c>
      <c r="FD137" s="227">
        <f>EQ137/EP137</f>
        <v>0</v>
      </c>
      <c r="FE137" s="227" t="e">
        <f>EZ137/EY137</f>
        <v>#DIV/0!</v>
      </c>
    </row>
    <row r="138" spans="1:161" ht="10.5" customHeight="1">
      <c r="A138" s="75">
        <v>134</v>
      </c>
      <c r="B138" s="130"/>
      <c r="C138" s="85" t="s">
        <v>118</v>
      </c>
      <c r="D138" s="68" t="s">
        <v>353</v>
      </c>
      <c r="E138" s="228"/>
      <c r="F138" s="21"/>
      <c r="G138" s="83"/>
      <c r="H138" s="175"/>
      <c r="I138" s="172"/>
      <c r="J138" s="39"/>
      <c r="K138" s="228"/>
      <c r="L138" s="21"/>
      <c r="M138" s="83"/>
      <c r="N138" s="175"/>
      <c r="O138" s="172"/>
      <c r="P138" s="39"/>
      <c r="Q138" s="228"/>
      <c r="R138" s="21"/>
      <c r="S138" s="21"/>
      <c r="T138" s="172"/>
      <c r="U138" s="172"/>
      <c r="V138" s="47"/>
      <c r="W138" s="174"/>
      <c r="X138" s="21"/>
      <c r="Y138" s="21"/>
      <c r="Z138" s="172"/>
      <c r="AA138" s="172"/>
      <c r="AB138" s="39"/>
      <c r="AC138" s="228"/>
      <c r="AD138" s="21"/>
      <c r="AE138" s="21"/>
      <c r="AF138" s="172"/>
      <c r="AG138" s="172"/>
      <c r="AH138" s="47"/>
      <c r="AI138" s="348"/>
      <c r="AJ138" s="84"/>
      <c r="AK138" s="84"/>
      <c r="AL138" s="172"/>
      <c r="AM138" s="172"/>
      <c r="AN138" s="39"/>
      <c r="AO138" s="228"/>
      <c r="AP138" s="21"/>
      <c r="AQ138" s="21"/>
      <c r="AR138" s="172"/>
      <c r="AS138" s="172"/>
      <c r="AT138" s="47"/>
      <c r="AU138" s="174"/>
      <c r="AV138" s="21"/>
      <c r="AW138" s="21"/>
      <c r="AX138" s="172"/>
      <c r="AY138" s="172"/>
      <c r="AZ138" s="39"/>
      <c r="BA138" s="174"/>
      <c r="BB138" s="21"/>
      <c r="BC138" s="88"/>
      <c r="BD138" s="171"/>
      <c r="BE138" s="172"/>
      <c r="BF138" s="172"/>
      <c r="BG138" s="174"/>
      <c r="BH138" s="21"/>
      <c r="BI138" s="88"/>
      <c r="BJ138" s="171"/>
      <c r="BK138" s="172"/>
      <c r="BL138" s="47"/>
      <c r="BM138" s="268"/>
      <c r="BN138" s="269"/>
      <c r="BO138" s="287"/>
      <c r="BP138" s="101"/>
      <c r="BQ138" s="100"/>
      <c r="BR138" s="48"/>
      <c r="BS138" s="264"/>
      <c r="BT138" s="265"/>
      <c r="BU138" s="266"/>
      <c r="BV138" s="258"/>
      <c r="BW138" s="259"/>
      <c r="BX138" s="260"/>
      <c r="BY138" s="255"/>
      <c r="BZ138" s="256"/>
      <c r="CA138" s="257"/>
      <c r="CB138" s="258"/>
      <c r="CC138" s="259"/>
      <c r="CD138" s="260"/>
      <c r="CE138" s="255"/>
      <c r="CF138" s="256"/>
      <c r="CG138" s="257"/>
      <c r="CH138" s="258"/>
      <c r="CI138" s="259"/>
      <c r="CJ138" s="260"/>
      <c r="CK138" s="255"/>
      <c r="CL138" s="256"/>
      <c r="CM138" s="257"/>
      <c r="CN138" s="258"/>
      <c r="CO138" s="259"/>
      <c r="CP138" s="260"/>
      <c r="CQ138" s="391"/>
      <c r="CR138" s="392"/>
      <c r="CS138" s="397"/>
      <c r="CT138" s="258"/>
      <c r="CU138" s="259"/>
      <c r="CV138" s="260"/>
      <c r="CW138" s="391"/>
      <c r="CX138" s="392"/>
      <c r="CY138" s="397"/>
      <c r="CZ138" s="258"/>
      <c r="DA138" s="259"/>
      <c r="DB138" s="260"/>
      <c r="DC138" s="391"/>
      <c r="DD138" s="392"/>
      <c r="DE138" s="397"/>
      <c r="DF138" s="258"/>
      <c r="DG138" s="259"/>
      <c r="DH138" s="260"/>
      <c r="DI138" s="394"/>
      <c r="DJ138" s="395"/>
      <c r="DK138" s="398"/>
      <c r="DL138" s="391"/>
      <c r="DM138" s="392"/>
      <c r="DN138" s="397"/>
      <c r="DO138" s="258"/>
      <c r="DP138" s="259"/>
      <c r="DQ138" s="260"/>
      <c r="DR138" s="394">
        <v>21</v>
      </c>
      <c r="DS138" s="395">
        <v>4</v>
      </c>
      <c r="DT138" s="398">
        <v>364</v>
      </c>
      <c r="DU138" s="258">
        <v>3</v>
      </c>
      <c r="DV138" s="259">
        <v>3</v>
      </c>
      <c r="DW138" s="433">
        <v>169</v>
      </c>
      <c r="DX138" s="442"/>
      <c r="DY138" s="443"/>
      <c r="DZ138" s="447"/>
      <c r="EA138" s="258"/>
      <c r="EB138" s="259"/>
      <c r="EC138" s="433"/>
      <c r="ED138" s="442"/>
      <c r="EE138" s="443"/>
      <c r="EF138" s="447"/>
      <c r="EG138" s="258"/>
      <c r="EH138" s="259"/>
      <c r="EI138" s="260"/>
      <c r="EJ138" s="544"/>
      <c r="EK138" s="443"/>
      <c r="EL138" s="447"/>
      <c r="EM138" s="549"/>
      <c r="EN138" s="550"/>
      <c r="EO138" s="554"/>
      <c r="EP138" s="458">
        <f>E138++H138+K138+N138+Q138+T138+W138+Z138+AC138+AF138+AI138+AL138+AO138+AR138+AU138+AX138+BA138+BD138+BG138+BJ138+BM138+BP138+BS138+BV138+BY138+CB138+CE138+CH138+CK138+CN138+CQ138+CT138+CW138+CZ138+DI138+DC138+DF138+DO138+DR138+DL138+DU138+DX138+EA138+ED138+EG138+EJ138+EM138</f>
        <v>24</v>
      </c>
      <c r="EQ138" s="408">
        <f>F138++I138+L138+O138+R138+U138+X138+AA138+AD138+AG138+AJ138+AM138+AP138+AS138+AV138+AY138+BB138+BE138+BH138+BK138+BN138+BQ138+BT138+BW138+BZ138+CC138+CF138+CI138+CL138+CO138+CR138+CU138+CX138+DA138+DJ138+DD138+DG138+DP138+DS138+DM138+DV138+DY138+EB138+EE138+EH138+EK138+EN138</f>
        <v>7</v>
      </c>
      <c r="ER138" s="408">
        <f>G138++J138+M138+P138+S138+V138+Y138+AB138+AE138+AH138+AK138+AN138+AQ138+AT138+AW138+AZ138+BC138+BF138+BI138+BL138+BO138+BR138+BU138+BX138+CA138+CD138+CG138+CJ138+CM138+CP138+CS138+CV138+CY138+DB138+DK138+DE138+DH138+DQ138+DT138+DN138+DW138+DZ138+EC138+EF138+EI138+EL138+EO138</f>
        <v>533</v>
      </c>
      <c r="ES138" s="411">
        <f>ER138/EP138</f>
        <v>22.208333333333332</v>
      </c>
      <c r="ET138" s="556">
        <f>H138+N138+T138+Z138+AF138+AL138+AR138+AX138+BD138+BJ138+BP138+BV138+CB138+CH138+CN138+CT138+CZ138+DF138+DO138+DU138+EA138+EG138+EM138</f>
        <v>3</v>
      </c>
      <c r="EU138" s="414">
        <f>I138+O138+U138+AA138+AG138+AM138+AS138+AY138+BE138+BK138+BQ138+BW138+CC138+CI138+CO138+CU138+DA138+DG138+DP138+DV138+EB138+EH138+EN138</f>
        <v>3</v>
      </c>
      <c r="EV138" s="416">
        <f>E138+K138+Q138+W138+AC138+AO138+AU138+BA138+BG138+BM138+BS138+DI138+DR138+DX138+ED138+EJ138</f>
        <v>21</v>
      </c>
      <c r="EW138" s="409">
        <f>F138+L138+R138+X138+AD138+AP138+AV138+BB138+BH138+BN138+BT138+DJ138+DS138+DY138+EE138+EK138</f>
        <v>4</v>
      </c>
      <c r="EX138" s="417">
        <f>G138+M138+S138+Y138+AE138+AQ138+AW138+BC138+BI138+BO138+BU138+DK138+DT138+DZ138+EF138+EL138</f>
        <v>364</v>
      </c>
      <c r="EY138" s="415">
        <f>BY138+AI138+CE138+CK138+CQ138+CW138+DC138+DL138</f>
        <v>0</v>
      </c>
      <c r="EZ138" s="410">
        <f>BZ138+AJ138+CF138+CL138+CR138+CX138+DD138+DM138</f>
        <v>0</v>
      </c>
      <c r="FA138" s="413">
        <f>CA138+AK138+CG138+CM138+CS138+CY138+DE138+DN138</f>
        <v>0</v>
      </c>
      <c r="FB138" s="226">
        <f>ER138/EQ138</f>
        <v>76.14285714285714</v>
      </c>
      <c r="FC138" s="226" t="e">
        <f>FA138/EZ138</f>
        <v>#DIV/0!</v>
      </c>
      <c r="FD138" s="227">
        <f>EQ138/EP138</f>
        <v>0.2916666666666667</v>
      </c>
      <c r="FE138" s="227" t="e">
        <f>EZ138/EY138</f>
        <v>#DIV/0!</v>
      </c>
    </row>
    <row r="139" spans="1:161" ht="10.5" customHeight="1">
      <c r="A139" s="119">
        <v>135</v>
      </c>
      <c r="B139" s="130"/>
      <c r="C139" s="85" t="s">
        <v>117</v>
      </c>
      <c r="D139" s="68" t="s">
        <v>289</v>
      </c>
      <c r="E139" s="263"/>
      <c r="F139" s="87"/>
      <c r="G139" s="86"/>
      <c r="H139" s="175"/>
      <c r="I139" s="172"/>
      <c r="J139" s="39"/>
      <c r="K139" s="263"/>
      <c r="L139" s="87"/>
      <c r="M139" s="86"/>
      <c r="N139" s="175"/>
      <c r="O139" s="172"/>
      <c r="P139" s="39"/>
      <c r="Q139" s="263"/>
      <c r="R139" s="87"/>
      <c r="S139" s="87"/>
      <c r="T139" s="172"/>
      <c r="U139" s="172"/>
      <c r="V139" s="47"/>
      <c r="W139" s="174"/>
      <c r="X139" s="21"/>
      <c r="Y139" s="21"/>
      <c r="Z139" s="172"/>
      <c r="AA139" s="172"/>
      <c r="AB139" s="39"/>
      <c r="AC139" s="228"/>
      <c r="AD139" s="21"/>
      <c r="AE139" s="21"/>
      <c r="AF139" s="172"/>
      <c r="AG139" s="172"/>
      <c r="AH139" s="47"/>
      <c r="AI139" s="348"/>
      <c r="AJ139" s="84"/>
      <c r="AK139" s="84"/>
      <c r="AL139" s="172"/>
      <c r="AM139" s="172"/>
      <c r="AN139" s="39"/>
      <c r="AO139" s="228"/>
      <c r="AP139" s="21"/>
      <c r="AQ139" s="21"/>
      <c r="AR139" s="172"/>
      <c r="AS139" s="172"/>
      <c r="AT139" s="47"/>
      <c r="AU139" s="174"/>
      <c r="AV139" s="21"/>
      <c r="AW139" s="21"/>
      <c r="AX139" s="172"/>
      <c r="AY139" s="172"/>
      <c r="AZ139" s="39"/>
      <c r="BA139" s="174"/>
      <c r="BB139" s="21"/>
      <c r="BC139" s="88"/>
      <c r="BD139" s="171"/>
      <c r="BE139" s="172"/>
      <c r="BF139" s="172"/>
      <c r="BG139" s="174"/>
      <c r="BH139" s="21"/>
      <c r="BI139" s="88"/>
      <c r="BJ139" s="171"/>
      <c r="BK139" s="172"/>
      <c r="BL139" s="47"/>
      <c r="BM139" s="277"/>
      <c r="BN139" s="278"/>
      <c r="BO139" s="288"/>
      <c r="BP139" s="274"/>
      <c r="BQ139" s="275"/>
      <c r="BR139" s="276"/>
      <c r="BS139" s="277"/>
      <c r="BT139" s="278"/>
      <c r="BU139" s="279"/>
      <c r="BV139" s="280"/>
      <c r="BW139" s="275"/>
      <c r="BX139" s="276"/>
      <c r="BY139" s="281"/>
      <c r="BZ139" s="282"/>
      <c r="CA139" s="283"/>
      <c r="CB139" s="280"/>
      <c r="CC139" s="275"/>
      <c r="CD139" s="276"/>
      <c r="CE139" s="281"/>
      <c r="CF139" s="282"/>
      <c r="CG139" s="449"/>
      <c r="CH139" s="280"/>
      <c r="CI139" s="275"/>
      <c r="CJ139" s="276"/>
      <c r="CK139" s="281">
        <v>23</v>
      </c>
      <c r="CL139" s="282">
        <v>0</v>
      </c>
      <c r="CM139" s="449">
        <v>2070</v>
      </c>
      <c r="CN139" s="280"/>
      <c r="CO139" s="275"/>
      <c r="CP139" s="276"/>
      <c r="CQ139" s="202"/>
      <c r="CR139" s="203"/>
      <c r="CS139" s="205"/>
      <c r="CT139" s="170"/>
      <c r="CU139" s="100"/>
      <c r="CV139" s="48"/>
      <c r="CW139" s="202"/>
      <c r="CX139" s="203"/>
      <c r="CY139" s="205"/>
      <c r="CZ139" s="170"/>
      <c r="DA139" s="100"/>
      <c r="DB139" s="48"/>
      <c r="DC139" s="202"/>
      <c r="DD139" s="203"/>
      <c r="DE139" s="205"/>
      <c r="DF139" s="170"/>
      <c r="DG139" s="100"/>
      <c r="DH139" s="48"/>
      <c r="DI139" s="368"/>
      <c r="DJ139" s="369"/>
      <c r="DK139" s="377"/>
      <c r="DL139" s="391"/>
      <c r="DM139" s="392"/>
      <c r="DN139" s="397"/>
      <c r="DO139" s="170"/>
      <c r="DP139" s="100"/>
      <c r="DQ139" s="48"/>
      <c r="DR139" s="394"/>
      <c r="DS139" s="395"/>
      <c r="DT139" s="398"/>
      <c r="DU139" s="258"/>
      <c r="DV139" s="259"/>
      <c r="DW139" s="433"/>
      <c r="DX139" s="442"/>
      <c r="DY139" s="443"/>
      <c r="DZ139" s="447"/>
      <c r="EA139" s="258"/>
      <c r="EB139" s="259"/>
      <c r="EC139" s="433"/>
      <c r="ED139" s="442"/>
      <c r="EE139" s="443"/>
      <c r="EF139" s="447"/>
      <c r="EG139" s="258"/>
      <c r="EH139" s="259"/>
      <c r="EI139" s="260"/>
      <c r="EJ139" s="544"/>
      <c r="EK139" s="443"/>
      <c r="EL139" s="447"/>
      <c r="EM139" s="549"/>
      <c r="EN139" s="550"/>
      <c r="EO139" s="554"/>
      <c r="EP139" s="458">
        <f>E139++H139+K139+N139+Q139+T139+W139+Z139+AC139+AF139+AI139+AL139+AO139+AR139+AU139+AX139+BA139+BD139+BG139+BJ139+BM139+BP139+BS139+BV139+BY139+CB139+CE139+CH139+CK139+CN139+CQ139+CT139+CW139+CZ139+DI139+DC139+DF139+DO139+DR139+DL139+DU139+DX139+EA139+ED139+EG139+EJ139+EM139</f>
        <v>23</v>
      </c>
      <c r="EQ139" s="408">
        <f>F139++I139+L139+O139+R139+U139+X139+AA139+AD139+AG139+AJ139+AM139+AP139+AS139+AV139+AY139+BB139+BE139+BH139+BK139+BN139+BQ139+BT139+BW139+BZ139+CC139+CF139+CI139+CL139+CO139+CR139+CU139+CX139+DA139+DJ139+DD139+DG139+DP139+DS139+DM139+DV139+DY139+EB139+EE139+EH139+EK139+EN139</f>
        <v>0</v>
      </c>
      <c r="ER139" s="408">
        <f>G139++J139+M139+P139+S139+V139+Y139+AB139+AE139+AH139+AK139+AN139+AQ139+AT139+AW139+AZ139+BC139+BF139+BI139+BL139+BO139+BR139+BU139+BX139+CA139+CD139+CG139+CJ139+CM139+CP139+CS139+CV139+CY139+DB139+DK139+DE139+DH139+DQ139+DT139+DN139+DW139+DZ139+EC139+EF139+EI139+EL139+EO139</f>
        <v>2070</v>
      </c>
      <c r="ES139" s="411">
        <f>ER139/EP139</f>
        <v>90</v>
      </c>
      <c r="ET139" s="556">
        <f>H139+N139+T139+Z139+AF139+AL139+AR139+AX139+BD139+BJ139+BP139+BV139+CB139+CH139+CN139+CT139+CZ139+DF139+DO139+DU139+EA139+EG139+EM139</f>
        <v>0</v>
      </c>
      <c r="EU139" s="414">
        <f>I139+O139+U139+AA139+AG139+AM139+AS139+AY139+BE139+BK139+BQ139+BW139+CC139+CI139+CO139+CU139+DA139+DG139+DP139+DV139+EB139+EH139+EN139</f>
        <v>0</v>
      </c>
      <c r="EV139" s="416">
        <f>E139+K139+Q139+W139+AC139+AO139+AU139+BA139+BG139+BM139+BS139+DI139+DR139+DX139+ED139+EJ139</f>
        <v>0</v>
      </c>
      <c r="EW139" s="409">
        <f>F139+L139+R139+X139+AD139+AP139+AV139+BB139+BH139+BN139+BT139+DJ139+DS139+DY139+EE139+EK139</f>
        <v>0</v>
      </c>
      <c r="EX139" s="417">
        <f>G139+M139+S139+Y139+AE139+AQ139+AW139+BC139+BI139+BO139+BU139+DK139+DT139+DZ139+EF139+EL139</f>
        <v>0</v>
      </c>
      <c r="EY139" s="415">
        <f>BY139+AI139+CE139+CK139+CQ139+CW139+DC139+DL139</f>
        <v>23</v>
      </c>
      <c r="EZ139" s="410">
        <f>BZ139+AJ139+CF139+CL139+CR139+CX139+DD139+DM139</f>
        <v>0</v>
      </c>
      <c r="FA139" s="413">
        <f>CA139+AK139+CG139+CM139+CS139+CY139+DE139+DN139</f>
        <v>2070</v>
      </c>
      <c r="FB139" s="226" t="e">
        <f>ER139/EQ139</f>
        <v>#DIV/0!</v>
      </c>
      <c r="FC139" s="226" t="e">
        <f>FA139/EZ139</f>
        <v>#DIV/0!</v>
      </c>
      <c r="FD139" s="227">
        <f>EQ139/EP139</f>
        <v>0</v>
      </c>
      <c r="FE139" s="227">
        <f>EZ139/EY139</f>
        <v>0</v>
      </c>
    </row>
    <row r="140" spans="1:161" ht="10.5" customHeight="1">
      <c r="A140" s="75">
        <v>136</v>
      </c>
      <c r="B140" s="130"/>
      <c r="C140" s="85" t="s">
        <v>116</v>
      </c>
      <c r="D140" s="68" t="s">
        <v>337</v>
      </c>
      <c r="E140" s="228"/>
      <c r="F140" s="21"/>
      <c r="G140" s="83"/>
      <c r="H140" s="175"/>
      <c r="I140" s="172"/>
      <c r="J140" s="39"/>
      <c r="K140" s="228"/>
      <c r="L140" s="21"/>
      <c r="M140" s="83"/>
      <c r="N140" s="175"/>
      <c r="O140" s="172"/>
      <c r="P140" s="39"/>
      <c r="Q140" s="228"/>
      <c r="R140" s="21"/>
      <c r="S140" s="21"/>
      <c r="T140" s="172"/>
      <c r="U140" s="172"/>
      <c r="V140" s="47"/>
      <c r="W140" s="174"/>
      <c r="X140" s="21"/>
      <c r="Y140" s="21"/>
      <c r="Z140" s="172"/>
      <c r="AA140" s="172"/>
      <c r="AB140" s="39"/>
      <c r="AC140" s="228"/>
      <c r="AD140" s="21"/>
      <c r="AE140" s="21"/>
      <c r="AF140" s="172"/>
      <c r="AG140" s="172"/>
      <c r="AH140" s="47"/>
      <c r="AI140" s="348"/>
      <c r="AJ140" s="84"/>
      <c r="AK140" s="84"/>
      <c r="AL140" s="172"/>
      <c r="AM140" s="172"/>
      <c r="AN140" s="39"/>
      <c r="AO140" s="228"/>
      <c r="AP140" s="21"/>
      <c r="AQ140" s="21"/>
      <c r="AR140" s="172"/>
      <c r="AS140" s="172"/>
      <c r="AT140" s="47"/>
      <c r="AU140" s="174"/>
      <c r="AV140" s="21"/>
      <c r="AW140" s="21"/>
      <c r="AX140" s="172"/>
      <c r="AY140" s="172"/>
      <c r="AZ140" s="39"/>
      <c r="BA140" s="174"/>
      <c r="BB140" s="21"/>
      <c r="BC140" s="88"/>
      <c r="BD140" s="171"/>
      <c r="BE140" s="172"/>
      <c r="BF140" s="172"/>
      <c r="BG140" s="174"/>
      <c r="BH140" s="21"/>
      <c r="BI140" s="88"/>
      <c r="BJ140" s="171"/>
      <c r="BK140" s="172"/>
      <c r="BL140" s="47"/>
      <c r="BM140" s="268"/>
      <c r="BN140" s="269"/>
      <c r="BO140" s="287"/>
      <c r="BP140" s="101"/>
      <c r="BQ140" s="100"/>
      <c r="BR140" s="48"/>
      <c r="BS140" s="264"/>
      <c r="BT140" s="265"/>
      <c r="BU140" s="266"/>
      <c r="BV140" s="258"/>
      <c r="BW140" s="259"/>
      <c r="BX140" s="260"/>
      <c r="BY140" s="255"/>
      <c r="BZ140" s="256"/>
      <c r="CA140" s="257"/>
      <c r="CB140" s="258"/>
      <c r="CC140" s="259"/>
      <c r="CD140" s="260"/>
      <c r="CE140" s="255"/>
      <c r="CF140" s="256"/>
      <c r="CG140" s="257"/>
      <c r="CH140" s="258"/>
      <c r="CI140" s="259"/>
      <c r="CJ140" s="260"/>
      <c r="CK140" s="255"/>
      <c r="CL140" s="256"/>
      <c r="CM140" s="257"/>
      <c r="CN140" s="258"/>
      <c r="CO140" s="259"/>
      <c r="CP140" s="260"/>
      <c r="CQ140" s="391"/>
      <c r="CR140" s="392"/>
      <c r="CS140" s="397"/>
      <c r="CT140" s="258"/>
      <c r="CU140" s="259"/>
      <c r="CV140" s="260"/>
      <c r="CW140" s="391"/>
      <c r="CX140" s="392"/>
      <c r="CY140" s="397"/>
      <c r="CZ140" s="258"/>
      <c r="DA140" s="259"/>
      <c r="DB140" s="260"/>
      <c r="DC140" s="391"/>
      <c r="DD140" s="392"/>
      <c r="DE140" s="397"/>
      <c r="DF140" s="258"/>
      <c r="DG140" s="259"/>
      <c r="DH140" s="260"/>
      <c r="DI140" s="394">
        <v>20</v>
      </c>
      <c r="DJ140" s="395">
        <v>0</v>
      </c>
      <c r="DK140" s="398">
        <v>1212</v>
      </c>
      <c r="DL140" s="391"/>
      <c r="DM140" s="392"/>
      <c r="DN140" s="397"/>
      <c r="DO140" s="258">
        <v>3</v>
      </c>
      <c r="DP140" s="259">
        <v>0</v>
      </c>
      <c r="DQ140" s="260">
        <v>300</v>
      </c>
      <c r="DR140" s="394"/>
      <c r="DS140" s="395"/>
      <c r="DT140" s="398"/>
      <c r="DU140" s="258"/>
      <c r="DV140" s="259"/>
      <c r="DW140" s="433"/>
      <c r="DX140" s="442"/>
      <c r="DY140" s="443"/>
      <c r="DZ140" s="447"/>
      <c r="EA140" s="258"/>
      <c r="EB140" s="259"/>
      <c r="EC140" s="433"/>
      <c r="ED140" s="442"/>
      <c r="EE140" s="443"/>
      <c r="EF140" s="447"/>
      <c r="EG140" s="258"/>
      <c r="EH140" s="259"/>
      <c r="EI140" s="260"/>
      <c r="EJ140" s="544"/>
      <c r="EK140" s="443"/>
      <c r="EL140" s="447"/>
      <c r="EM140" s="549"/>
      <c r="EN140" s="550"/>
      <c r="EO140" s="554"/>
      <c r="EP140" s="458">
        <f>E140++H140+K140+N140+Q140+T140+W140+Z140+AC140+AF140+AI140+AL140+AO140+AR140+AU140+AX140+BA140+BD140+BG140+BJ140+BM140+BP140+BS140+BV140+BY140+CB140+CE140+CH140+CK140+CN140+CQ140+CT140+CW140+CZ140+DI140+DC140+DF140+DO140+DR140+DL140+DU140+DX140+EA140+ED140+EG140+EJ140+EM140</f>
        <v>23</v>
      </c>
      <c r="EQ140" s="408">
        <f>F140++I140+L140+O140+R140+U140+X140+AA140+AD140+AG140+AJ140+AM140+AP140+AS140+AV140+AY140+BB140+BE140+BH140+BK140+BN140+BQ140+BT140+BW140+BZ140+CC140+CF140+CI140+CL140+CO140+CR140+CU140+CX140+DA140+DJ140+DD140+DG140+DP140+DS140+DM140+DV140+DY140+EB140+EE140+EH140+EK140+EN140</f>
        <v>0</v>
      </c>
      <c r="ER140" s="408">
        <f>G140++J140+M140+P140+S140+V140+Y140+AB140+AE140+AH140+AK140+AN140+AQ140+AT140+AW140+AZ140+BC140+BF140+BI140+BL140+BO140+BR140+BU140+BX140+CA140+CD140+CG140+CJ140+CM140+CP140+CS140+CV140+CY140+DB140+DK140+DE140+DH140+DQ140+DT140+DN140+DW140+DZ140+EC140+EF140+EI140+EL140+EO140</f>
        <v>1512</v>
      </c>
      <c r="ES140" s="411">
        <f>ER140/EP140</f>
        <v>65.73913043478261</v>
      </c>
      <c r="ET140" s="556">
        <f>H140+N140+T140+Z140+AF140+AL140+AR140+AX140+BD140+BJ140+BP140+BV140+CB140+CH140+CN140+CT140+CZ140+DF140+DO140+DU140+EA140+EG140+EM140</f>
        <v>3</v>
      </c>
      <c r="EU140" s="414">
        <f>I140+O140+U140+AA140+AG140+AM140+AS140+AY140+BE140+BK140+BQ140+BW140+CC140+CI140+CO140+CU140+DA140+DG140+DP140+DV140+EB140+EH140+EN140</f>
        <v>0</v>
      </c>
      <c r="EV140" s="416">
        <f>E140+K140+Q140+W140+AC140+AO140+AU140+BA140+BG140+BM140+BS140+DI140+DR140+DX140+ED140+EJ140</f>
        <v>20</v>
      </c>
      <c r="EW140" s="409">
        <f>F140+L140+R140+X140+AD140+AP140+AV140+BB140+BH140+BN140+BT140+DJ140+DS140+DY140+EE140+EK140</f>
        <v>0</v>
      </c>
      <c r="EX140" s="417">
        <f>G140+M140+S140+Y140+AE140+AQ140+AW140+BC140+BI140+BO140+BU140+DK140+DT140+DZ140+EF140+EL140</f>
        <v>1212</v>
      </c>
      <c r="EY140" s="415">
        <f>BY140+AI140+CE140+CK140+CQ140+CW140+DC140+DL140</f>
        <v>0</v>
      </c>
      <c r="EZ140" s="410">
        <f>BZ140+AJ140+CF140+CL140+CR140+CX140+DD140+DM140</f>
        <v>0</v>
      </c>
      <c r="FA140" s="413">
        <f>CA140+AK140+CG140+CM140+CS140+CY140+DE140+DN140</f>
        <v>0</v>
      </c>
      <c r="FB140" s="226" t="e">
        <f>ER140/EQ140</f>
        <v>#DIV/0!</v>
      </c>
      <c r="FC140" s="226" t="e">
        <f>FA140/EZ140</f>
        <v>#DIV/0!</v>
      </c>
      <c r="FD140" s="227">
        <f>EQ140/EP140</f>
        <v>0</v>
      </c>
      <c r="FE140" s="227" t="e">
        <f>EZ140/EY140</f>
        <v>#DIV/0!</v>
      </c>
    </row>
    <row r="141" spans="1:161" ht="10.5" customHeight="1">
      <c r="A141" s="119">
        <v>137</v>
      </c>
      <c r="B141" s="130"/>
      <c r="C141" s="85" t="s">
        <v>117</v>
      </c>
      <c r="D141" s="68" t="s">
        <v>320</v>
      </c>
      <c r="E141" s="263"/>
      <c r="F141" s="87"/>
      <c r="G141" s="86"/>
      <c r="H141" s="175"/>
      <c r="I141" s="172"/>
      <c r="J141" s="39"/>
      <c r="K141" s="263"/>
      <c r="L141" s="87"/>
      <c r="M141" s="86"/>
      <c r="N141" s="175"/>
      <c r="O141" s="172"/>
      <c r="P141" s="39"/>
      <c r="Q141" s="263"/>
      <c r="R141" s="87"/>
      <c r="S141" s="87"/>
      <c r="T141" s="172"/>
      <c r="U141" s="172"/>
      <c r="V141" s="47"/>
      <c r="W141" s="174"/>
      <c r="X141" s="21"/>
      <c r="Y141" s="21"/>
      <c r="Z141" s="172"/>
      <c r="AA141" s="172"/>
      <c r="AB141" s="39"/>
      <c r="AC141" s="228"/>
      <c r="AD141" s="21"/>
      <c r="AE141" s="21"/>
      <c r="AF141" s="172"/>
      <c r="AG141" s="172"/>
      <c r="AH141" s="47"/>
      <c r="AI141" s="348"/>
      <c r="AJ141" s="84"/>
      <c r="AK141" s="84"/>
      <c r="AL141" s="172"/>
      <c r="AM141" s="172"/>
      <c r="AN141" s="39"/>
      <c r="AO141" s="228"/>
      <c r="AP141" s="21"/>
      <c r="AQ141" s="21"/>
      <c r="AR141" s="172"/>
      <c r="AS141" s="172"/>
      <c r="AT141" s="47"/>
      <c r="AU141" s="174"/>
      <c r="AV141" s="21"/>
      <c r="AW141" s="21"/>
      <c r="AX141" s="172"/>
      <c r="AY141" s="172"/>
      <c r="AZ141" s="39"/>
      <c r="BA141" s="174"/>
      <c r="BB141" s="21"/>
      <c r="BC141" s="88"/>
      <c r="BD141" s="171"/>
      <c r="BE141" s="172"/>
      <c r="BF141" s="172"/>
      <c r="BG141" s="174"/>
      <c r="BH141" s="21"/>
      <c r="BI141" s="88"/>
      <c r="BJ141" s="171"/>
      <c r="BK141" s="172"/>
      <c r="BL141" s="47"/>
      <c r="BM141" s="268"/>
      <c r="BN141" s="269"/>
      <c r="BO141" s="287"/>
      <c r="BP141" s="267"/>
      <c r="BQ141" s="247"/>
      <c r="BR141" s="248"/>
      <c r="BS141" s="264"/>
      <c r="BT141" s="265"/>
      <c r="BU141" s="266"/>
      <c r="BV141" s="258"/>
      <c r="BW141" s="259"/>
      <c r="BX141" s="260"/>
      <c r="BY141" s="255"/>
      <c r="BZ141" s="256"/>
      <c r="CA141" s="257"/>
      <c r="CB141" s="258"/>
      <c r="CC141" s="259"/>
      <c r="CD141" s="260"/>
      <c r="CE141" s="255"/>
      <c r="CF141" s="256"/>
      <c r="CG141" s="257"/>
      <c r="CH141" s="258"/>
      <c r="CI141" s="259"/>
      <c r="CJ141" s="260"/>
      <c r="CK141" s="255"/>
      <c r="CL141" s="256"/>
      <c r="CM141" s="257"/>
      <c r="CN141" s="258"/>
      <c r="CO141" s="259"/>
      <c r="CP141" s="260"/>
      <c r="CQ141" s="391"/>
      <c r="CR141" s="392"/>
      <c r="CS141" s="397"/>
      <c r="CT141" s="258"/>
      <c r="CU141" s="259"/>
      <c r="CV141" s="260"/>
      <c r="CW141" s="391"/>
      <c r="CX141" s="392"/>
      <c r="CY141" s="397"/>
      <c r="CZ141" s="258"/>
      <c r="DA141" s="259"/>
      <c r="DB141" s="260"/>
      <c r="DC141" s="391">
        <v>21</v>
      </c>
      <c r="DD141" s="392">
        <v>0</v>
      </c>
      <c r="DE141" s="397">
        <v>1534</v>
      </c>
      <c r="DF141" s="258">
        <v>2</v>
      </c>
      <c r="DG141" s="259">
        <v>1</v>
      </c>
      <c r="DH141" s="260">
        <v>180</v>
      </c>
      <c r="DI141" s="394"/>
      <c r="DJ141" s="395"/>
      <c r="DK141" s="398"/>
      <c r="DL141" s="391"/>
      <c r="DM141" s="392"/>
      <c r="DN141" s="397"/>
      <c r="DO141" s="258"/>
      <c r="DP141" s="259"/>
      <c r="DQ141" s="260"/>
      <c r="DR141" s="394"/>
      <c r="DS141" s="395"/>
      <c r="DT141" s="398"/>
      <c r="DU141" s="258"/>
      <c r="DV141" s="259"/>
      <c r="DW141" s="433"/>
      <c r="DX141" s="442"/>
      <c r="DY141" s="443"/>
      <c r="DZ141" s="447"/>
      <c r="EA141" s="258"/>
      <c r="EB141" s="259"/>
      <c r="EC141" s="433"/>
      <c r="ED141" s="442"/>
      <c r="EE141" s="443"/>
      <c r="EF141" s="447"/>
      <c r="EG141" s="258"/>
      <c r="EH141" s="259"/>
      <c r="EI141" s="260"/>
      <c r="EJ141" s="544"/>
      <c r="EK141" s="443"/>
      <c r="EL141" s="447"/>
      <c r="EM141" s="549"/>
      <c r="EN141" s="550"/>
      <c r="EO141" s="554"/>
      <c r="EP141" s="458">
        <f>E141++H141+K141+N141+Q141+T141+W141+Z141+AC141+AF141+AI141+AL141+AO141+AR141+AU141+AX141+BA141+BD141+BG141+BJ141+BM141+BP141+BS141+BV141+BY141+CB141+CE141+CH141+CK141+CN141+CQ141+CT141+CW141+CZ141+DI141+DC141+DF141+DO141+DR141+DL141+DU141+DX141+EA141+ED141+EG141+EJ141+EM141</f>
        <v>23</v>
      </c>
      <c r="EQ141" s="408">
        <f>F141++I141+L141+O141+R141+U141+X141+AA141+AD141+AG141+AJ141+AM141+AP141+AS141+AV141+AY141+BB141+BE141+BH141+BK141+BN141+BQ141+BT141+BW141+BZ141+CC141+CF141+CI141+CL141+CO141+CR141+CU141+CX141+DA141+DJ141+DD141+DG141+DP141+DS141+DM141+DV141+DY141+EB141+EE141+EH141+EK141+EN141</f>
        <v>1</v>
      </c>
      <c r="ER141" s="408">
        <f>G141++J141+M141+P141+S141+V141+Y141+AB141+AE141+AH141+AK141+AN141+AQ141+AT141+AW141+AZ141+BC141+BF141+BI141+BL141+BO141+BR141+BU141+BX141+CA141+CD141+CG141+CJ141+CM141+CP141+CS141+CV141+CY141+DB141+DK141+DE141+DH141+DQ141+DT141+DN141+DW141+DZ141+EC141+EF141+EI141+EL141+EO141</f>
        <v>1714</v>
      </c>
      <c r="ES141" s="411">
        <f>ER141/EP141</f>
        <v>74.52173913043478</v>
      </c>
      <c r="ET141" s="556">
        <f>H141+N141+T141+Z141+AF141+AL141+AR141+AX141+BD141+BJ141+BP141+BV141+CB141+CH141+CN141+CT141+CZ141+DF141+DO141+DU141+EA141+EG141+EM141</f>
        <v>2</v>
      </c>
      <c r="EU141" s="414">
        <f>I141+O141+U141+AA141+AG141+AM141+AS141+AY141+BE141+BK141+BQ141+BW141+CC141+CI141+CO141+CU141+DA141+DG141+DP141+DV141+EB141+EH141+EN141</f>
        <v>1</v>
      </c>
      <c r="EV141" s="416">
        <f>E141+K141+Q141+W141+AC141+AO141+AU141+BA141+BG141+BM141+BS141+DI141+DR141+DX141+ED141+EJ141</f>
        <v>0</v>
      </c>
      <c r="EW141" s="409">
        <f>F141+L141+R141+X141+AD141+AP141+AV141+BB141+BH141+BN141+BT141+DJ141+DS141+DY141+EE141+EK141</f>
        <v>0</v>
      </c>
      <c r="EX141" s="417">
        <f>G141+M141+S141+Y141+AE141+AQ141+AW141+BC141+BI141+BO141+BU141+DK141+DT141+DZ141+EF141+EL141</f>
        <v>0</v>
      </c>
      <c r="EY141" s="415">
        <f>BY141+AI141+CE141+CK141+CQ141+CW141+DC141+DL141</f>
        <v>21</v>
      </c>
      <c r="EZ141" s="410">
        <f>BZ141+AJ141+CF141+CL141+CR141+CX141+DD141+DM141</f>
        <v>0</v>
      </c>
      <c r="FA141" s="413">
        <f>CA141+AK141+CG141+CM141+CS141+CY141+DE141+DN141</f>
        <v>1534</v>
      </c>
      <c r="FB141" s="226">
        <f>ER141/EQ141</f>
        <v>1714</v>
      </c>
      <c r="FC141" s="226" t="e">
        <f>FA141/EZ141</f>
        <v>#DIV/0!</v>
      </c>
      <c r="FD141" s="227">
        <f>EQ141/EP141</f>
        <v>0.043478260869565216</v>
      </c>
      <c r="FE141" s="227">
        <f>EZ141/EY141</f>
        <v>0</v>
      </c>
    </row>
    <row r="142" spans="1:161" ht="10.5" customHeight="1">
      <c r="A142" s="75">
        <v>138</v>
      </c>
      <c r="B142" s="130"/>
      <c r="C142" s="85" t="s">
        <v>117</v>
      </c>
      <c r="D142" s="68" t="s">
        <v>333</v>
      </c>
      <c r="E142" s="228"/>
      <c r="F142" s="21"/>
      <c r="G142" s="83"/>
      <c r="H142" s="175"/>
      <c r="I142" s="172"/>
      <c r="J142" s="39"/>
      <c r="K142" s="228"/>
      <c r="L142" s="21"/>
      <c r="M142" s="83"/>
      <c r="N142" s="175"/>
      <c r="O142" s="172"/>
      <c r="P142" s="39"/>
      <c r="Q142" s="228"/>
      <c r="R142" s="21"/>
      <c r="S142" s="21"/>
      <c r="T142" s="172"/>
      <c r="U142" s="172"/>
      <c r="V142" s="47"/>
      <c r="W142" s="174"/>
      <c r="X142" s="21"/>
      <c r="Y142" s="21"/>
      <c r="Z142" s="172"/>
      <c r="AA142" s="172"/>
      <c r="AB142" s="39"/>
      <c r="AC142" s="228"/>
      <c r="AD142" s="21"/>
      <c r="AE142" s="21"/>
      <c r="AF142" s="172"/>
      <c r="AG142" s="172"/>
      <c r="AH142" s="47"/>
      <c r="AI142" s="348"/>
      <c r="AJ142" s="84"/>
      <c r="AK142" s="84"/>
      <c r="AL142" s="172"/>
      <c r="AM142" s="172"/>
      <c r="AN142" s="39"/>
      <c r="AO142" s="228"/>
      <c r="AP142" s="21"/>
      <c r="AQ142" s="21"/>
      <c r="AR142" s="172"/>
      <c r="AS142" s="172"/>
      <c r="AT142" s="47"/>
      <c r="AU142" s="174"/>
      <c r="AV142" s="21"/>
      <c r="AW142" s="21"/>
      <c r="AX142" s="172"/>
      <c r="AY142" s="172"/>
      <c r="AZ142" s="39"/>
      <c r="BA142" s="174"/>
      <c r="BB142" s="21"/>
      <c r="BC142" s="88"/>
      <c r="BD142" s="171"/>
      <c r="BE142" s="172"/>
      <c r="BF142" s="172"/>
      <c r="BG142" s="174"/>
      <c r="BH142" s="21"/>
      <c r="BI142" s="88"/>
      <c r="BJ142" s="171"/>
      <c r="BK142" s="172"/>
      <c r="BL142" s="47"/>
      <c r="BM142" s="268"/>
      <c r="BN142" s="269"/>
      <c r="BO142" s="287"/>
      <c r="BP142" s="101"/>
      <c r="BQ142" s="100"/>
      <c r="BR142" s="48"/>
      <c r="BS142" s="264"/>
      <c r="BT142" s="265"/>
      <c r="BU142" s="266"/>
      <c r="BV142" s="258"/>
      <c r="BW142" s="259"/>
      <c r="BX142" s="260"/>
      <c r="BY142" s="255"/>
      <c r="BZ142" s="256"/>
      <c r="CA142" s="257"/>
      <c r="CB142" s="258"/>
      <c r="CC142" s="259"/>
      <c r="CD142" s="260"/>
      <c r="CE142" s="255"/>
      <c r="CF142" s="256"/>
      <c r="CG142" s="257"/>
      <c r="CH142" s="258"/>
      <c r="CI142" s="259"/>
      <c r="CJ142" s="260"/>
      <c r="CK142" s="255"/>
      <c r="CL142" s="256"/>
      <c r="CM142" s="257"/>
      <c r="CN142" s="258"/>
      <c r="CO142" s="259"/>
      <c r="CP142" s="260"/>
      <c r="CQ142" s="391"/>
      <c r="CR142" s="392"/>
      <c r="CS142" s="397"/>
      <c r="CT142" s="258"/>
      <c r="CU142" s="259"/>
      <c r="CV142" s="260"/>
      <c r="CW142" s="391"/>
      <c r="CX142" s="392"/>
      <c r="CY142" s="397"/>
      <c r="CZ142" s="258"/>
      <c r="DA142" s="259"/>
      <c r="DB142" s="260"/>
      <c r="DC142" s="391"/>
      <c r="DD142" s="392"/>
      <c r="DE142" s="397"/>
      <c r="DF142" s="258"/>
      <c r="DG142" s="259"/>
      <c r="DH142" s="260"/>
      <c r="DI142" s="394">
        <v>20</v>
      </c>
      <c r="DJ142" s="395">
        <v>0</v>
      </c>
      <c r="DK142" s="398">
        <v>1565</v>
      </c>
      <c r="DL142" s="391">
        <v>2</v>
      </c>
      <c r="DM142" s="392">
        <v>0</v>
      </c>
      <c r="DN142" s="397">
        <v>28</v>
      </c>
      <c r="DO142" s="258">
        <v>1</v>
      </c>
      <c r="DP142" s="259">
        <v>0</v>
      </c>
      <c r="DQ142" s="260">
        <v>90</v>
      </c>
      <c r="DR142" s="394"/>
      <c r="DS142" s="395"/>
      <c r="DT142" s="398"/>
      <c r="DU142" s="258"/>
      <c r="DV142" s="259"/>
      <c r="DW142" s="433"/>
      <c r="DX142" s="442"/>
      <c r="DY142" s="443"/>
      <c r="DZ142" s="447"/>
      <c r="EA142" s="258"/>
      <c r="EB142" s="259"/>
      <c r="EC142" s="433"/>
      <c r="ED142" s="442"/>
      <c r="EE142" s="443"/>
      <c r="EF142" s="447"/>
      <c r="EG142" s="258"/>
      <c r="EH142" s="259"/>
      <c r="EI142" s="260"/>
      <c r="EJ142" s="544"/>
      <c r="EK142" s="443"/>
      <c r="EL142" s="447"/>
      <c r="EM142" s="549"/>
      <c r="EN142" s="550"/>
      <c r="EO142" s="554"/>
      <c r="EP142" s="458">
        <f>E142++H142+K142+N142+Q142+T142+W142+Z142+AC142+AF142+AI142+AL142+AO142+AR142+AU142+AX142+BA142+BD142+BG142+BJ142+BM142+BP142+BS142+BV142+BY142+CB142+CE142+CH142+CK142+CN142+CQ142+CT142+CW142+CZ142+DI142+DC142+DF142+DO142+DR142+DL142+DU142+DX142+EA142+ED142+EG142+EJ142+EM142</f>
        <v>23</v>
      </c>
      <c r="EQ142" s="408">
        <f>F142++I142+L142+O142+R142+U142+X142+AA142+AD142+AG142+AJ142+AM142+AP142+AS142+AV142+AY142+BB142+BE142+BH142+BK142+BN142+BQ142+BT142+BW142+BZ142+CC142+CF142+CI142+CL142+CO142+CR142+CU142+CX142+DA142+DJ142+DD142+DG142+DP142+DS142+DM142+DV142+DY142+EB142+EE142+EH142+EK142+EN142</f>
        <v>0</v>
      </c>
      <c r="ER142" s="408">
        <f>G142++J142+M142+P142+S142+V142+Y142+AB142+AE142+AH142+AK142+AN142+AQ142+AT142+AW142+AZ142+BC142+BF142+BI142+BL142+BO142+BR142+BU142+BX142+CA142+CD142+CG142+CJ142+CM142+CP142+CS142+CV142+CY142+DB142+DK142+DE142+DH142+DQ142+DT142+DN142+DW142+DZ142+EC142+EF142+EI142+EL142+EO142</f>
        <v>1683</v>
      </c>
      <c r="ES142" s="411">
        <f>ER142/EP142</f>
        <v>73.17391304347827</v>
      </c>
      <c r="ET142" s="556">
        <f>H142+N142+T142+Z142+AF142+AL142+AR142+AX142+BD142+BJ142+BP142+BV142+CB142+CH142+CN142+CT142+CZ142+DF142+DO142+DU142+EA142+EG142+EM142</f>
        <v>1</v>
      </c>
      <c r="EU142" s="414">
        <f>I142+O142+U142+AA142+AG142+AM142+AS142+AY142+BE142+BK142+BQ142+BW142+CC142+CI142+CO142+CU142+DA142+DG142+DP142+DV142+EB142+EH142+EN142</f>
        <v>0</v>
      </c>
      <c r="EV142" s="416">
        <f>E142+K142+Q142+W142+AC142+AO142+AU142+BA142+BG142+BM142+BS142+DI142+DR142+DX142+ED142+EJ142</f>
        <v>20</v>
      </c>
      <c r="EW142" s="409">
        <f>F142+L142+R142+X142+AD142+AP142+AV142+BB142+BH142+BN142+BT142+DJ142+DS142+DY142+EE142+EK142</f>
        <v>0</v>
      </c>
      <c r="EX142" s="417">
        <f>G142+M142+S142+Y142+AE142+AQ142+AW142+BC142+BI142+BO142+BU142+DK142+DT142+DZ142+EF142+EL142</f>
        <v>1565</v>
      </c>
      <c r="EY142" s="415">
        <f>BY142+AI142+CE142+CK142+CQ142+CW142+DC142+DL142</f>
        <v>2</v>
      </c>
      <c r="EZ142" s="410">
        <f>BZ142+AJ142+CF142+CL142+CR142+CX142+DD142+DM142</f>
        <v>0</v>
      </c>
      <c r="FA142" s="413">
        <f>CA142+AK142+CG142+CM142+CS142+CY142+DE142+DN142</f>
        <v>28</v>
      </c>
      <c r="FB142" s="226" t="e">
        <f>ER142/EQ142</f>
        <v>#DIV/0!</v>
      </c>
      <c r="FC142" s="226" t="e">
        <f>FA142/EZ142</f>
        <v>#DIV/0!</v>
      </c>
      <c r="FD142" s="227">
        <f>EQ142/EP142</f>
        <v>0</v>
      </c>
      <c r="FE142" s="227">
        <f>EZ142/EY142</f>
        <v>0</v>
      </c>
    </row>
    <row r="143" spans="1:161" ht="10.5" customHeight="1">
      <c r="A143" s="119">
        <v>139</v>
      </c>
      <c r="B143" s="130"/>
      <c r="C143" s="85" t="s">
        <v>118</v>
      </c>
      <c r="D143" s="418" t="s">
        <v>345</v>
      </c>
      <c r="E143" s="228"/>
      <c r="F143" s="21"/>
      <c r="G143" s="83"/>
      <c r="H143" s="175"/>
      <c r="I143" s="172"/>
      <c r="J143" s="39"/>
      <c r="K143" s="228"/>
      <c r="L143" s="21"/>
      <c r="M143" s="83"/>
      <c r="N143" s="175"/>
      <c r="O143" s="172"/>
      <c r="P143" s="39"/>
      <c r="Q143" s="228"/>
      <c r="R143" s="21"/>
      <c r="S143" s="21"/>
      <c r="T143" s="172"/>
      <c r="U143" s="172"/>
      <c r="V143" s="47"/>
      <c r="W143" s="174"/>
      <c r="X143" s="21"/>
      <c r="Y143" s="21"/>
      <c r="Z143" s="172"/>
      <c r="AA143" s="172"/>
      <c r="AB143" s="39"/>
      <c r="AC143" s="228"/>
      <c r="AD143" s="21"/>
      <c r="AE143" s="21"/>
      <c r="AF143" s="172"/>
      <c r="AG143" s="172"/>
      <c r="AH143" s="47"/>
      <c r="AI143" s="348"/>
      <c r="AJ143" s="84"/>
      <c r="AK143" s="84"/>
      <c r="AL143" s="172"/>
      <c r="AM143" s="172"/>
      <c r="AN143" s="39"/>
      <c r="AO143" s="228"/>
      <c r="AP143" s="21"/>
      <c r="AQ143" s="21"/>
      <c r="AR143" s="172"/>
      <c r="AS143" s="172"/>
      <c r="AT143" s="47"/>
      <c r="AU143" s="174"/>
      <c r="AV143" s="21"/>
      <c r="AW143" s="21"/>
      <c r="AX143" s="172"/>
      <c r="AY143" s="172"/>
      <c r="AZ143" s="39"/>
      <c r="BA143" s="174"/>
      <c r="BB143" s="21"/>
      <c r="BC143" s="88"/>
      <c r="BD143" s="171"/>
      <c r="BE143" s="172"/>
      <c r="BF143" s="172"/>
      <c r="BG143" s="174"/>
      <c r="BH143" s="21"/>
      <c r="BI143" s="88"/>
      <c r="BJ143" s="171"/>
      <c r="BK143" s="172"/>
      <c r="BL143" s="47"/>
      <c r="BM143" s="268"/>
      <c r="BN143" s="269"/>
      <c r="BO143" s="287"/>
      <c r="BP143" s="101"/>
      <c r="BQ143" s="100"/>
      <c r="BR143" s="48"/>
      <c r="BS143" s="264"/>
      <c r="BT143" s="265"/>
      <c r="BU143" s="266"/>
      <c r="BV143" s="258"/>
      <c r="BW143" s="259"/>
      <c r="BX143" s="260"/>
      <c r="BY143" s="255"/>
      <c r="BZ143" s="256"/>
      <c r="CA143" s="257"/>
      <c r="CB143" s="258"/>
      <c r="CC143" s="259"/>
      <c r="CD143" s="260"/>
      <c r="CE143" s="255"/>
      <c r="CF143" s="256"/>
      <c r="CG143" s="257"/>
      <c r="CH143" s="258"/>
      <c r="CI143" s="259"/>
      <c r="CJ143" s="260"/>
      <c r="CK143" s="255"/>
      <c r="CL143" s="256"/>
      <c r="CM143" s="257"/>
      <c r="CN143" s="258"/>
      <c r="CO143" s="259"/>
      <c r="CP143" s="260"/>
      <c r="CQ143" s="391"/>
      <c r="CR143" s="392"/>
      <c r="CS143" s="397"/>
      <c r="CT143" s="258"/>
      <c r="CU143" s="259"/>
      <c r="CV143" s="260"/>
      <c r="CW143" s="391"/>
      <c r="CX143" s="392"/>
      <c r="CY143" s="397"/>
      <c r="CZ143" s="258"/>
      <c r="DA143" s="259"/>
      <c r="DB143" s="260"/>
      <c r="DC143" s="391"/>
      <c r="DD143" s="392"/>
      <c r="DE143" s="397"/>
      <c r="DF143" s="258"/>
      <c r="DG143" s="259"/>
      <c r="DH143" s="260"/>
      <c r="DI143" s="394">
        <v>9</v>
      </c>
      <c r="DJ143" s="395">
        <v>0</v>
      </c>
      <c r="DK143" s="398">
        <v>159</v>
      </c>
      <c r="DL143" s="391">
        <v>1</v>
      </c>
      <c r="DM143" s="392">
        <v>0</v>
      </c>
      <c r="DN143" s="397">
        <v>12</v>
      </c>
      <c r="DO143" s="258"/>
      <c r="DP143" s="259"/>
      <c r="DQ143" s="260"/>
      <c r="DR143" s="394">
        <v>9</v>
      </c>
      <c r="DS143" s="395">
        <v>5</v>
      </c>
      <c r="DT143" s="398">
        <v>662</v>
      </c>
      <c r="DU143" s="258">
        <v>2</v>
      </c>
      <c r="DV143" s="259">
        <v>0</v>
      </c>
      <c r="DW143" s="433">
        <v>101</v>
      </c>
      <c r="DX143" s="442"/>
      <c r="DY143" s="443"/>
      <c r="DZ143" s="447"/>
      <c r="EA143" s="258"/>
      <c r="EB143" s="259"/>
      <c r="EC143" s="433"/>
      <c r="ED143" s="442"/>
      <c r="EE143" s="443"/>
      <c r="EF143" s="447"/>
      <c r="EG143" s="258"/>
      <c r="EH143" s="259"/>
      <c r="EI143" s="260"/>
      <c r="EJ143" s="544"/>
      <c r="EK143" s="443"/>
      <c r="EL143" s="447"/>
      <c r="EM143" s="549"/>
      <c r="EN143" s="550"/>
      <c r="EO143" s="554"/>
      <c r="EP143" s="458">
        <f>E143++H143+K143+N143+Q143+T143+W143+Z143+AC143+AF143+AI143+AL143+AO143+AR143+AU143+AX143+BA143+BD143+BG143+BJ143+BM143+BP143+BS143+BV143+BY143+CB143+CE143+CH143+CK143+CN143+CQ143+CT143+CW143+CZ143+DI143+DC143+DF143+DO143+DR143+DL143+DU143+DX143+EA143+ED143+EG143+EJ143+EM143</f>
        <v>21</v>
      </c>
      <c r="EQ143" s="408">
        <f>F143++I143+L143+O143+R143+U143+X143+AA143+AD143+AG143+AJ143+AM143+AP143+AS143+AV143+AY143+BB143+BE143+BH143+BK143+BN143+BQ143+BT143+BW143+BZ143+CC143+CF143+CI143+CL143+CO143+CR143+CU143+CX143+DA143+DJ143+DD143+DG143+DP143+DS143+DM143+DV143+DY143+EB143+EE143+EH143+EK143+EN143</f>
        <v>5</v>
      </c>
      <c r="ER143" s="408">
        <f>G143++J143+M143+P143+S143+V143+Y143+AB143+AE143+AH143+AK143+AN143+AQ143+AT143+AW143+AZ143+BC143+BF143+BI143+BL143+BO143+BR143+BU143+BX143+CA143+CD143+CG143+CJ143+CM143+CP143+CS143+CV143+CY143+DB143+DK143+DE143+DH143+DQ143+DT143+DN143+DW143+DZ143+EC143+EF143+EI143+EL143+EO143</f>
        <v>934</v>
      </c>
      <c r="ES143" s="411">
        <f>ER143/EP143</f>
        <v>44.476190476190474</v>
      </c>
      <c r="ET143" s="556">
        <f>H143+N143+T143+Z143+AF143+AL143+AR143+AX143+BD143+BJ143+BP143+BV143+CB143+CH143+CN143+CT143+CZ143+DF143+DO143+DU143+EA143+EG143+EM143</f>
        <v>2</v>
      </c>
      <c r="EU143" s="414">
        <f>I143+O143+U143+AA143+AG143+AM143+AS143+AY143+BE143+BK143+BQ143+BW143+CC143+CI143+CO143+CU143+DA143+DG143+DP143+DV143+EB143+EH143+EN143</f>
        <v>0</v>
      </c>
      <c r="EV143" s="416">
        <f>E143+K143+Q143+W143+AC143+AO143+AU143+BA143+BG143+BM143+BS143+DI143+DR143+DX143+ED143+EJ143</f>
        <v>18</v>
      </c>
      <c r="EW143" s="409">
        <f>F143+L143+R143+X143+AD143+AP143+AV143+BB143+BH143+BN143+BT143+DJ143+DS143+DY143+EE143+EK143</f>
        <v>5</v>
      </c>
      <c r="EX143" s="417">
        <f>G143+M143+S143+Y143+AE143+AQ143+AW143+BC143+BI143+BO143+BU143+DK143+DT143+DZ143+EF143+EL143</f>
        <v>821</v>
      </c>
      <c r="EY143" s="415">
        <f>BY143+AI143+CE143+CK143+CQ143+CW143+DC143+DL143</f>
        <v>1</v>
      </c>
      <c r="EZ143" s="410">
        <f>BZ143+AJ143+CF143+CL143+CR143+CX143+DD143+DM143</f>
        <v>0</v>
      </c>
      <c r="FA143" s="413">
        <f>CA143+AK143+CG143+CM143+CS143+CY143+DE143+DN143</f>
        <v>12</v>
      </c>
      <c r="FB143" s="226">
        <f>ER143/EQ143</f>
        <v>186.8</v>
      </c>
      <c r="FC143" s="226" t="e">
        <f>FA143/EZ143</f>
        <v>#DIV/0!</v>
      </c>
      <c r="FD143" s="227">
        <f>EQ143/EP143</f>
        <v>0.23809523809523808</v>
      </c>
      <c r="FE143" s="227">
        <f>EZ143/EY143</f>
        <v>0</v>
      </c>
    </row>
    <row r="144" spans="1:161" ht="10.5" customHeight="1">
      <c r="A144" s="75">
        <v>140</v>
      </c>
      <c r="B144" s="130" t="s">
        <v>193</v>
      </c>
      <c r="C144" s="85" t="s">
        <v>116</v>
      </c>
      <c r="D144" s="68" t="s">
        <v>410</v>
      </c>
      <c r="E144" s="228"/>
      <c r="F144" s="21"/>
      <c r="G144" s="83"/>
      <c r="H144" s="175"/>
      <c r="I144" s="172"/>
      <c r="J144" s="39"/>
      <c r="K144" s="228"/>
      <c r="L144" s="21"/>
      <c r="M144" s="83"/>
      <c r="N144" s="175"/>
      <c r="O144" s="172"/>
      <c r="P144" s="39"/>
      <c r="Q144" s="228"/>
      <c r="R144" s="21"/>
      <c r="S144" s="21"/>
      <c r="T144" s="172"/>
      <c r="U144" s="172"/>
      <c r="V144" s="47"/>
      <c r="W144" s="174"/>
      <c r="X144" s="21"/>
      <c r="Y144" s="21"/>
      <c r="Z144" s="172"/>
      <c r="AA144" s="172"/>
      <c r="AB144" s="39"/>
      <c r="AC144" s="228"/>
      <c r="AD144" s="21"/>
      <c r="AE144" s="21"/>
      <c r="AF144" s="172"/>
      <c r="AG144" s="172"/>
      <c r="AH144" s="47"/>
      <c r="AI144" s="348"/>
      <c r="AJ144" s="84"/>
      <c r="AK144" s="84"/>
      <c r="AL144" s="172"/>
      <c r="AM144" s="172"/>
      <c r="AN144" s="39"/>
      <c r="AO144" s="228"/>
      <c r="AP144" s="21"/>
      <c r="AQ144" s="21"/>
      <c r="AR144" s="172"/>
      <c r="AS144" s="172"/>
      <c r="AT144" s="47"/>
      <c r="AU144" s="174"/>
      <c r="AV144" s="21"/>
      <c r="AW144" s="21"/>
      <c r="AX144" s="172"/>
      <c r="AY144" s="172"/>
      <c r="AZ144" s="39"/>
      <c r="BA144" s="174"/>
      <c r="BB144" s="21"/>
      <c r="BC144" s="88"/>
      <c r="BD144" s="171"/>
      <c r="BE144" s="172"/>
      <c r="BF144" s="172"/>
      <c r="BG144" s="174"/>
      <c r="BH144" s="21"/>
      <c r="BI144" s="88"/>
      <c r="BJ144" s="171"/>
      <c r="BK144" s="172"/>
      <c r="BL144" s="47"/>
      <c r="BM144" s="268"/>
      <c r="BN144" s="269"/>
      <c r="BO144" s="287"/>
      <c r="BP144" s="101"/>
      <c r="BQ144" s="100"/>
      <c r="BR144" s="48"/>
      <c r="BS144" s="264"/>
      <c r="BT144" s="265"/>
      <c r="BU144" s="266"/>
      <c r="BV144" s="258"/>
      <c r="BW144" s="259"/>
      <c r="BX144" s="260"/>
      <c r="BY144" s="255"/>
      <c r="BZ144" s="256"/>
      <c r="CA144" s="257"/>
      <c r="CB144" s="258"/>
      <c r="CC144" s="259"/>
      <c r="CD144" s="260"/>
      <c r="CE144" s="255"/>
      <c r="CF144" s="256"/>
      <c r="CG144" s="257"/>
      <c r="CH144" s="258"/>
      <c r="CI144" s="259"/>
      <c r="CJ144" s="260"/>
      <c r="CK144" s="255"/>
      <c r="CL144" s="256"/>
      <c r="CM144" s="257"/>
      <c r="CN144" s="258"/>
      <c r="CO144" s="259"/>
      <c r="CP144" s="260"/>
      <c r="CQ144" s="391"/>
      <c r="CR144" s="392"/>
      <c r="CS144" s="397"/>
      <c r="CT144" s="258"/>
      <c r="CU144" s="259"/>
      <c r="CV144" s="260"/>
      <c r="CW144" s="391"/>
      <c r="CX144" s="392"/>
      <c r="CY144" s="397"/>
      <c r="CZ144" s="258"/>
      <c r="DA144" s="259"/>
      <c r="DB144" s="260"/>
      <c r="DC144" s="391"/>
      <c r="DD144" s="392"/>
      <c r="DE144" s="397"/>
      <c r="DF144" s="258"/>
      <c r="DG144" s="259"/>
      <c r="DH144" s="260"/>
      <c r="DI144" s="394"/>
      <c r="DJ144" s="395"/>
      <c r="DK144" s="398"/>
      <c r="DL144" s="391"/>
      <c r="DM144" s="392"/>
      <c r="DN144" s="397"/>
      <c r="DO144" s="258"/>
      <c r="DP144" s="259"/>
      <c r="DQ144" s="260"/>
      <c r="DR144" s="394"/>
      <c r="DS144" s="395"/>
      <c r="DT144" s="398"/>
      <c r="DU144" s="258"/>
      <c r="DV144" s="259"/>
      <c r="DW144" s="433"/>
      <c r="DX144" s="442"/>
      <c r="DY144" s="443"/>
      <c r="DZ144" s="447"/>
      <c r="EA144" s="258"/>
      <c r="EB144" s="259"/>
      <c r="EC144" s="433"/>
      <c r="ED144" s="442"/>
      <c r="EE144" s="443"/>
      <c r="EF144" s="447"/>
      <c r="EG144" s="258"/>
      <c r="EH144" s="259"/>
      <c r="EI144" s="260"/>
      <c r="EJ144" s="544">
        <v>17</v>
      </c>
      <c r="EK144" s="443">
        <v>3</v>
      </c>
      <c r="EL144" s="447">
        <v>771</v>
      </c>
      <c r="EM144" s="549">
        <v>3</v>
      </c>
      <c r="EN144" s="550">
        <v>1</v>
      </c>
      <c r="EO144" s="554">
        <v>111</v>
      </c>
      <c r="EP144" s="458">
        <f>E144++H144+K144+N144+Q144+T144+W144+Z144+AC144+AF144+AI144+AL144+AO144+AR144+AU144+AX144+BA144+BD144+BG144+BJ144+BM144+BP144+BS144+BV144+BY144+CB144+CE144+CH144+CK144+CN144+CQ144+CT144+CW144+CZ144+DI144+DC144+DF144+DO144+DR144+DL144+DU144+DX144+EA144+ED144+EG144+EJ144+EM144</f>
        <v>20</v>
      </c>
      <c r="EQ144" s="408">
        <f>F144++I144+L144+O144+R144+U144+X144+AA144+AD144+AG144+AJ144+AM144+AP144+AS144+AV144+AY144+BB144+BE144+BH144+BK144+BN144+BQ144+BT144+BW144+BZ144+CC144+CF144+CI144+CL144+CO144+CR144+CU144+CX144+DA144+DJ144+DD144+DG144+DP144+DS144+DM144+DV144+DY144+EB144+EE144+EH144+EK144+EN144</f>
        <v>4</v>
      </c>
      <c r="ER144" s="408">
        <f>G144++J144+M144+P144+S144+V144+Y144+AB144+AE144+AH144+AK144+AN144+AQ144+AT144+AW144+AZ144+BC144+BF144+BI144+BL144+BO144+BR144+BU144+BX144+CA144+CD144+CG144+CJ144+CM144+CP144+CS144+CV144+CY144+DB144+DK144+DE144+DH144+DQ144+DT144+DN144+DW144+DZ144+EC144+EF144+EI144+EL144+EO144</f>
        <v>882</v>
      </c>
      <c r="ES144" s="411">
        <f>ER144/EP144</f>
        <v>44.1</v>
      </c>
      <c r="ET144" s="556">
        <f>H144+N144+T144+Z144+AF144+AL144+AR144+AX144+BD144+BJ144+BP144+BV144+CB144+CH144+CN144+CT144+CZ144+DF144+DO144+DU144+EA144+EG144+EM144</f>
        <v>3</v>
      </c>
      <c r="EU144" s="414">
        <f>I144+O144+U144+AA144+AG144+AM144+AS144+AY144+BE144+BK144+BQ144+BW144+CC144+CI144+CO144+CU144+DA144+DG144+DP144+DV144+EB144+EH144+EN144</f>
        <v>1</v>
      </c>
      <c r="EV144" s="416">
        <f>E144+K144+Q144+W144+AC144+AO144+AU144+BA144+BG144+BM144+BS144+DI144+DR144+DX144+ED144+EJ144</f>
        <v>17</v>
      </c>
      <c r="EW144" s="409">
        <f>F144+L144+R144+X144+AD144+AP144+AV144+BB144+BH144+BN144+BT144+DJ144+DS144+DY144+EE144+EK144</f>
        <v>3</v>
      </c>
      <c r="EX144" s="417">
        <f>G144+M144+S144+Y144+AE144+AQ144+AW144+BC144+BI144+BO144+BU144+DK144+DT144+DZ144+EF144+EL144</f>
        <v>771</v>
      </c>
      <c r="EY144" s="415">
        <f>BY144+AI144+CE144+CK144+CQ144+CW144+DC144+DL144</f>
        <v>0</v>
      </c>
      <c r="EZ144" s="410">
        <f>BZ144+AJ144+CF144+CL144+CR144+CX144+DD144+DM144</f>
        <v>0</v>
      </c>
      <c r="FA144" s="413">
        <f>CA144+AK144+CG144+CM144+CS144+CY144+DE144+DN144</f>
        <v>0</v>
      </c>
      <c r="FB144" s="226">
        <f>ER144/EQ144</f>
        <v>220.5</v>
      </c>
      <c r="FC144" s="226" t="e">
        <f>FA144/EZ144</f>
        <v>#DIV/0!</v>
      </c>
      <c r="FD144" s="227">
        <f>EQ144/EP144</f>
        <v>0.2</v>
      </c>
      <c r="FE144" s="227" t="e">
        <f>EZ144/EY144</f>
        <v>#DIV/0!</v>
      </c>
    </row>
    <row r="145" spans="1:161" ht="10.5" customHeight="1">
      <c r="A145" s="119">
        <v>141</v>
      </c>
      <c r="B145" s="130"/>
      <c r="C145" s="85" t="s">
        <v>117</v>
      </c>
      <c r="D145" s="68" t="s">
        <v>139</v>
      </c>
      <c r="E145" s="263"/>
      <c r="F145" s="87"/>
      <c r="G145" s="86"/>
      <c r="H145" s="175"/>
      <c r="I145" s="172"/>
      <c r="J145" s="39"/>
      <c r="K145" s="263"/>
      <c r="L145" s="87"/>
      <c r="M145" s="86"/>
      <c r="N145" s="175"/>
      <c r="O145" s="172"/>
      <c r="P145" s="39"/>
      <c r="Q145" s="263"/>
      <c r="R145" s="87"/>
      <c r="S145" s="87"/>
      <c r="T145" s="172"/>
      <c r="U145" s="172"/>
      <c r="V145" s="47"/>
      <c r="W145" s="174"/>
      <c r="X145" s="21"/>
      <c r="Y145" s="21"/>
      <c r="Z145" s="172"/>
      <c r="AA145" s="172"/>
      <c r="AB145" s="39"/>
      <c r="AC145" s="228"/>
      <c r="AD145" s="21"/>
      <c r="AE145" s="21"/>
      <c r="AF145" s="172"/>
      <c r="AG145" s="172"/>
      <c r="AH145" s="47"/>
      <c r="AI145" s="348"/>
      <c r="AJ145" s="84"/>
      <c r="AK145" s="84"/>
      <c r="AL145" s="172"/>
      <c r="AM145" s="172"/>
      <c r="AN145" s="39"/>
      <c r="AO145" s="228">
        <v>11</v>
      </c>
      <c r="AP145" s="21">
        <v>1</v>
      </c>
      <c r="AQ145" s="21">
        <v>879</v>
      </c>
      <c r="AR145" s="172"/>
      <c r="AS145" s="172"/>
      <c r="AT145" s="47"/>
      <c r="AU145" s="174">
        <v>7</v>
      </c>
      <c r="AV145" s="21">
        <v>1</v>
      </c>
      <c r="AW145" s="21">
        <v>630</v>
      </c>
      <c r="AX145" s="172">
        <v>2</v>
      </c>
      <c r="AY145" s="172"/>
      <c r="AZ145" s="39">
        <v>180</v>
      </c>
      <c r="BA145" s="174"/>
      <c r="BB145" s="21"/>
      <c r="BC145" s="88"/>
      <c r="BD145" s="171"/>
      <c r="BE145" s="172"/>
      <c r="BF145" s="172"/>
      <c r="BG145" s="174"/>
      <c r="BH145" s="21"/>
      <c r="BI145" s="88"/>
      <c r="BJ145" s="171"/>
      <c r="BK145" s="172"/>
      <c r="BL145" s="47"/>
      <c r="BM145" s="99"/>
      <c r="BN145" s="22"/>
      <c r="BO145" s="89"/>
      <c r="BP145" s="101"/>
      <c r="BQ145" s="100"/>
      <c r="BR145" s="48"/>
      <c r="BS145" s="99"/>
      <c r="BT145" s="22"/>
      <c r="BU145" s="37"/>
      <c r="BV145" s="170"/>
      <c r="BW145" s="100"/>
      <c r="BX145" s="48"/>
      <c r="BY145" s="202"/>
      <c r="BZ145" s="203"/>
      <c r="CA145" s="204"/>
      <c r="CB145" s="170"/>
      <c r="CC145" s="100"/>
      <c r="CD145" s="48"/>
      <c r="CE145" s="202"/>
      <c r="CF145" s="203"/>
      <c r="CG145" s="204"/>
      <c r="CH145" s="170"/>
      <c r="CI145" s="100"/>
      <c r="CJ145" s="48"/>
      <c r="CK145" s="202"/>
      <c r="CL145" s="203"/>
      <c r="CM145" s="204"/>
      <c r="CN145" s="170"/>
      <c r="CO145" s="100"/>
      <c r="CP145" s="48"/>
      <c r="CQ145" s="202"/>
      <c r="CR145" s="203"/>
      <c r="CS145" s="204"/>
      <c r="CT145" s="170"/>
      <c r="CU145" s="100"/>
      <c r="CV145" s="48"/>
      <c r="CW145" s="202"/>
      <c r="CX145" s="203"/>
      <c r="CY145" s="204"/>
      <c r="CZ145" s="170"/>
      <c r="DA145" s="100"/>
      <c r="DB145" s="48"/>
      <c r="DC145" s="202"/>
      <c r="DD145" s="203"/>
      <c r="DE145" s="204"/>
      <c r="DF145" s="170"/>
      <c r="DG145" s="100"/>
      <c r="DH145" s="48"/>
      <c r="DI145" s="368"/>
      <c r="DJ145" s="369"/>
      <c r="DK145" s="370"/>
      <c r="DL145" s="391"/>
      <c r="DM145" s="392"/>
      <c r="DN145" s="397"/>
      <c r="DO145" s="170"/>
      <c r="DP145" s="100"/>
      <c r="DQ145" s="48"/>
      <c r="DR145" s="394"/>
      <c r="DS145" s="395"/>
      <c r="DT145" s="398"/>
      <c r="DU145" s="258"/>
      <c r="DV145" s="259"/>
      <c r="DW145" s="433"/>
      <c r="DX145" s="442"/>
      <c r="DY145" s="443"/>
      <c r="DZ145" s="447"/>
      <c r="EA145" s="258"/>
      <c r="EB145" s="259"/>
      <c r="EC145" s="433"/>
      <c r="ED145" s="442"/>
      <c r="EE145" s="443"/>
      <c r="EF145" s="447"/>
      <c r="EG145" s="258"/>
      <c r="EH145" s="259"/>
      <c r="EI145" s="260"/>
      <c r="EJ145" s="544"/>
      <c r="EK145" s="443"/>
      <c r="EL145" s="447"/>
      <c r="EM145" s="549"/>
      <c r="EN145" s="550"/>
      <c r="EO145" s="554"/>
      <c r="EP145" s="458">
        <f>E145++H145+K145+N145+Q145+T145+W145+Z145+AC145+AF145+AI145+AL145+AO145+AR145+AU145+AX145+BA145+BD145+BG145+BJ145+BM145+BP145+BS145+BV145+BY145+CB145+CE145+CH145+CK145+CN145+CQ145+CT145+CW145+CZ145+DI145+DC145+DF145+DO145+DR145+DL145+DU145+DX145+EA145+ED145+EG145+EJ145+EM145</f>
        <v>20</v>
      </c>
      <c r="EQ145" s="408">
        <f>F145++I145+L145+O145+R145+U145+X145+AA145+AD145+AG145+AJ145+AM145+AP145+AS145+AV145+AY145+BB145+BE145+BH145+BK145+BN145+BQ145+BT145+BW145+BZ145+CC145+CF145+CI145+CL145+CO145+CR145+CU145+CX145+DA145+DJ145+DD145+DG145+DP145+DS145+DM145+DV145+DY145+EB145+EE145+EH145+EK145+EN145</f>
        <v>2</v>
      </c>
      <c r="ER145" s="408">
        <f>G145++J145+M145+P145+S145+V145+Y145+AB145+AE145+AH145+AK145+AN145+AQ145+AT145+AW145+AZ145+BC145+BF145+BI145+BL145+BO145+BR145+BU145+BX145+CA145+CD145+CG145+CJ145+CM145+CP145+CS145+CV145+CY145+DB145+DK145+DE145+DH145+DQ145+DT145+DN145+DW145+DZ145+EC145+EF145+EI145+EL145+EO145</f>
        <v>1689</v>
      </c>
      <c r="ES145" s="411">
        <f>ER145/EP145</f>
        <v>84.45</v>
      </c>
      <c r="ET145" s="556">
        <f>H145+N145+T145+Z145+AF145+AL145+AR145+AX145+BD145+BJ145+BP145+BV145+CB145+CH145+CN145+CT145+CZ145+DF145+DO145+DU145+EA145+EG145+EM145</f>
        <v>2</v>
      </c>
      <c r="EU145" s="414">
        <f>I145+O145+U145+AA145+AG145+AM145+AS145+AY145+BE145+BK145+BQ145+BW145+CC145+CI145+CO145+CU145+DA145+DG145+DP145+DV145+EB145+EH145+EN145</f>
        <v>0</v>
      </c>
      <c r="EV145" s="416">
        <f>E145+K145+Q145+W145+AC145+AO145+AU145+BA145+BG145+BM145+BS145+DI145+DR145+DX145+ED145+EJ145</f>
        <v>18</v>
      </c>
      <c r="EW145" s="409">
        <f>F145+L145+R145+X145+AD145+AP145+AV145+BB145+BH145+BN145+BT145+DJ145+DS145+DY145+EE145+EK145</f>
        <v>2</v>
      </c>
      <c r="EX145" s="417">
        <f>G145+M145+S145+Y145+AE145+AQ145+AW145+BC145+BI145+BO145+BU145+DK145+DT145+DZ145+EF145+EL145</f>
        <v>1509</v>
      </c>
      <c r="EY145" s="415">
        <f>BY145+AI145+CE145+CK145+CQ145+CW145+DC145+DL145</f>
        <v>0</v>
      </c>
      <c r="EZ145" s="410">
        <f>BZ145+AJ145+CF145+CL145+CR145+CX145+DD145+DM145</f>
        <v>0</v>
      </c>
      <c r="FA145" s="413">
        <f>CA145+AK145+CG145+CM145+CS145+CY145+DE145+DN145</f>
        <v>0</v>
      </c>
      <c r="FB145" s="226">
        <f>ER145/EQ145</f>
        <v>844.5</v>
      </c>
      <c r="FC145" s="226" t="e">
        <f>FA145/EZ145</f>
        <v>#DIV/0!</v>
      </c>
      <c r="FD145" s="227">
        <f>EQ145/EP145</f>
        <v>0.1</v>
      </c>
      <c r="FE145" s="227" t="e">
        <f>EZ145/EY145</f>
        <v>#DIV/0!</v>
      </c>
    </row>
    <row r="146" spans="1:161" ht="10.5" customHeight="1">
      <c r="A146" s="75">
        <v>142</v>
      </c>
      <c r="B146" s="130"/>
      <c r="C146" s="85" t="s">
        <v>117</v>
      </c>
      <c r="D146" s="418" t="s">
        <v>319</v>
      </c>
      <c r="E146" s="263"/>
      <c r="F146" s="87"/>
      <c r="G146" s="86"/>
      <c r="H146" s="175"/>
      <c r="I146" s="172"/>
      <c r="J146" s="39"/>
      <c r="K146" s="263"/>
      <c r="L146" s="87"/>
      <c r="M146" s="86"/>
      <c r="N146" s="175"/>
      <c r="O146" s="172"/>
      <c r="P146" s="39"/>
      <c r="Q146" s="263"/>
      <c r="R146" s="87"/>
      <c r="S146" s="87"/>
      <c r="T146" s="172"/>
      <c r="U146" s="172"/>
      <c r="V146" s="47"/>
      <c r="W146" s="174"/>
      <c r="X146" s="21"/>
      <c r="Y146" s="21"/>
      <c r="Z146" s="172"/>
      <c r="AA146" s="172"/>
      <c r="AB146" s="39"/>
      <c r="AC146" s="228"/>
      <c r="AD146" s="21"/>
      <c r="AE146" s="21"/>
      <c r="AF146" s="172"/>
      <c r="AG146" s="172"/>
      <c r="AH146" s="47"/>
      <c r="AI146" s="348"/>
      <c r="AJ146" s="84"/>
      <c r="AK146" s="84"/>
      <c r="AL146" s="172"/>
      <c r="AM146" s="172"/>
      <c r="AN146" s="39"/>
      <c r="AO146" s="228"/>
      <c r="AP146" s="21"/>
      <c r="AQ146" s="21"/>
      <c r="AR146" s="172"/>
      <c r="AS146" s="172"/>
      <c r="AT146" s="47"/>
      <c r="AU146" s="174"/>
      <c r="AV146" s="21"/>
      <c r="AW146" s="21"/>
      <c r="AX146" s="172"/>
      <c r="AY146" s="172"/>
      <c r="AZ146" s="39"/>
      <c r="BA146" s="174"/>
      <c r="BB146" s="21"/>
      <c r="BC146" s="88"/>
      <c r="BD146" s="171"/>
      <c r="BE146" s="172"/>
      <c r="BF146" s="172"/>
      <c r="BG146" s="174"/>
      <c r="BH146" s="21"/>
      <c r="BI146" s="88"/>
      <c r="BJ146" s="171"/>
      <c r="BK146" s="172"/>
      <c r="BL146" s="47"/>
      <c r="BM146" s="268"/>
      <c r="BN146" s="269"/>
      <c r="BO146" s="287"/>
      <c r="BP146" s="267"/>
      <c r="BQ146" s="247"/>
      <c r="BR146" s="248"/>
      <c r="BS146" s="264"/>
      <c r="BT146" s="265"/>
      <c r="BU146" s="266"/>
      <c r="BV146" s="258"/>
      <c r="BW146" s="259"/>
      <c r="BX146" s="260"/>
      <c r="BY146" s="255"/>
      <c r="BZ146" s="256"/>
      <c r="CA146" s="257"/>
      <c r="CB146" s="258"/>
      <c r="CC146" s="259"/>
      <c r="CD146" s="260"/>
      <c r="CE146" s="255"/>
      <c r="CF146" s="256"/>
      <c r="CG146" s="257"/>
      <c r="CH146" s="258"/>
      <c r="CI146" s="259"/>
      <c r="CJ146" s="260"/>
      <c r="CK146" s="255"/>
      <c r="CL146" s="256"/>
      <c r="CM146" s="257"/>
      <c r="CN146" s="258"/>
      <c r="CO146" s="259"/>
      <c r="CP146" s="260"/>
      <c r="CQ146" s="391"/>
      <c r="CR146" s="392"/>
      <c r="CS146" s="397"/>
      <c r="CT146" s="258"/>
      <c r="CU146" s="259"/>
      <c r="CV146" s="260"/>
      <c r="CW146" s="391"/>
      <c r="CX146" s="392"/>
      <c r="CY146" s="397"/>
      <c r="CZ146" s="258"/>
      <c r="DA146" s="259"/>
      <c r="DB146" s="260"/>
      <c r="DC146" s="391">
        <v>18</v>
      </c>
      <c r="DD146" s="392">
        <v>0</v>
      </c>
      <c r="DE146" s="397">
        <v>1120</v>
      </c>
      <c r="DF146" s="258">
        <v>2</v>
      </c>
      <c r="DG146" s="259">
        <v>0</v>
      </c>
      <c r="DH146" s="260">
        <v>180</v>
      </c>
      <c r="DI146" s="394"/>
      <c r="DJ146" s="395"/>
      <c r="DK146" s="398"/>
      <c r="DL146" s="391"/>
      <c r="DM146" s="392"/>
      <c r="DN146" s="397"/>
      <c r="DO146" s="258"/>
      <c r="DP146" s="259"/>
      <c r="DQ146" s="260"/>
      <c r="DR146" s="394"/>
      <c r="DS146" s="395"/>
      <c r="DT146" s="398"/>
      <c r="DU146" s="258"/>
      <c r="DV146" s="259"/>
      <c r="DW146" s="433"/>
      <c r="DX146" s="442"/>
      <c r="DY146" s="443"/>
      <c r="DZ146" s="447"/>
      <c r="EA146" s="258"/>
      <c r="EB146" s="259"/>
      <c r="EC146" s="433"/>
      <c r="ED146" s="442"/>
      <c r="EE146" s="443"/>
      <c r="EF146" s="447"/>
      <c r="EG146" s="258"/>
      <c r="EH146" s="259"/>
      <c r="EI146" s="260"/>
      <c r="EJ146" s="544"/>
      <c r="EK146" s="443"/>
      <c r="EL146" s="447"/>
      <c r="EM146" s="549"/>
      <c r="EN146" s="550"/>
      <c r="EO146" s="554"/>
      <c r="EP146" s="458">
        <f>E146++H146+K146+N146+Q146+T146+W146+Z146+AC146+AF146+AI146+AL146+AO146+AR146+AU146+AX146+BA146+BD146+BG146+BJ146+BM146+BP146+BS146+BV146+BY146+CB146+CE146+CH146+CK146+CN146+CQ146+CT146+CW146+CZ146+DI146+DC146+DF146+DO146+DR146+DL146+DU146+DX146+EA146+ED146+EG146+EJ146+EM146</f>
        <v>20</v>
      </c>
      <c r="EQ146" s="408">
        <f>F146++I146+L146+O146+R146+U146+X146+AA146+AD146+AG146+AJ146+AM146+AP146+AS146+AV146+AY146+BB146+BE146+BH146+BK146+BN146+BQ146+BT146+BW146+BZ146+CC146+CF146+CI146+CL146+CO146+CR146+CU146+CX146+DA146+DJ146+DD146+DG146+DP146+DS146+DM146+DV146+DY146+EB146+EE146+EH146+EK146+EN146</f>
        <v>0</v>
      </c>
      <c r="ER146" s="408">
        <f>G146++J146+M146+P146+S146+V146+Y146+AB146+AE146+AH146+AK146+AN146+AQ146+AT146+AW146+AZ146+BC146+BF146+BI146+BL146+BO146+BR146+BU146+BX146+CA146+CD146+CG146+CJ146+CM146+CP146+CS146+CV146+CY146+DB146+DK146+DE146+DH146+DQ146+DT146+DN146+DW146+DZ146+EC146+EF146+EI146+EL146+EO146</f>
        <v>1300</v>
      </c>
      <c r="ES146" s="411">
        <f>ER146/EP146</f>
        <v>65</v>
      </c>
      <c r="ET146" s="556">
        <f>H146+N146+T146+Z146+AF146+AL146+AR146+AX146+BD146+BJ146+BP146+BV146+CB146+CH146+CN146+CT146+CZ146+DF146+DO146+DU146+EA146+EG146+EM146</f>
        <v>2</v>
      </c>
      <c r="EU146" s="414">
        <f>I146+O146+U146+AA146+AG146+AM146+AS146+AY146+BE146+BK146+BQ146+BW146+CC146+CI146+CO146+CU146+DA146+DG146+DP146+DV146+EB146+EH146+EN146</f>
        <v>0</v>
      </c>
      <c r="EV146" s="416">
        <f>E146+K146+Q146+W146+AC146+AO146+AU146+BA146+BG146+BM146+BS146+DI146+DR146+DX146+ED146+EJ146</f>
        <v>0</v>
      </c>
      <c r="EW146" s="409">
        <f>F146+L146+R146+X146+AD146+AP146+AV146+BB146+BH146+BN146+BT146+DJ146+DS146+DY146+EE146+EK146</f>
        <v>0</v>
      </c>
      <c r="EX146" s="417">
        <f>G146+M146+S146+Y146+AE146+AQ146+AW146+BC146+BI146+BO146+BU146+DK146+DT146+DZ146+EF146+EL146</f>
        <v>0</v>
      </c>
      <c r="EY146" s="415">
        <f>BY146+AI146+CE146+CK146+CQ146+CW146+DC146+DL146</f>
        <v>18</v>
      </c>
      <c r="EZ146" s="410">
        <f>BZ146+AJ146+CF146+CL146+CR146+CX146+DD146+DM146</f>
        <v>0</v>
      </c>
      <c r="FA146" s="413">
        <f>CA146+AK146+CG146+CM146+CS146+CY146+DE146+DN146</f>
        <v>1120</v>
      </c>
      <c r="FB146" s="226" t="e">
        <f>ER146/EQ146</f>
        <v>#DIV/0!</v>
      </c>
      <c r="FC146" s="226" t="e">
        <f>FA146/EZ146</f>
        <v>#DIV/0!</v>
      </c>
      <c r="FD146" s="227">
        <f>EQ146/EP146</f>
        <v>0</v>
      </c>
      <c r="FE146" s="227">
        <f>EZ146/EY146</f>
        <v>0</v>
      </c>
    </row>
    <row r="147" spans="1:161" ht="10.5" customHeight="1">
      <c r="A147" s="119">
        <v>143</v>
      </c>
      <c r="B147" s="130"/>
      <c r="C147" s="85" t="s">
        <v>117</v>
      </c>
      <c r="D147" s="418" t="s">
        <v>328</v>
      </c>
      <c r="E147" s="228"/>
      <c r="F147" s="21"/>
      <c r="G147" s="83"/>
      <c r="H147" s="175"/>
      <c r="I147" s="172"/>
      <c r="J147" s="39"/>
      <c r="K147" s="228"/>
      <c r="L147" s="21"/>
      <c r="M147" s="83"/>
      <c r="N147" s="175"/>
      <c r="O147" s="172"/>
      <c r="P147" s="39"/>
      <c r="Q147" s="228"/>
      <c r="R147" s="21"/>
      <c r="S147" s="21"/>
      <c r="T147" s="172"/>
      <c r="U147" s="172"/>
      <c r="V147" s="47"/>
      <c r="W147" s="174"/>
      <c r="X147" s="21"/>
      <c r="Y147" s="21"/>
      <c r="Z147" s="172"/>
      <c r="AA147" s="172"/>
      <c r="AB147" s="39"/>
      <c r="AC147" s="228"/>
      <c r="AD147" s="21"/>
      <c r="AE147" s="21"/>
      <c r="AF147" s="172"/>
      <c r="AG147" s="172"/>
      <c r="AH147" s="47"/>
      <c r="AI147" s="348"/>
      <c r="AJ147" s="84"/>
      <c r="AK147" s="84"/>
      <c r="AL147" s="172"/>
      <c r="AM147" s="172"/>
      <c r="AN147" s="39"/>
      <c r="AO147" s="228"/>
      <c r="AP147" s="21"/>
      <c r="AQ147" s="21"/>
      <c r="AR147" s="172"/>
      <c r="AS147" s="172"/>
      <c r="AT147" s="47"/>
      <c r="AU147" s="174"/>
      <c r="AV147" s="21"/>
      <c r="AW147" s="21"/>
      <c r="AX147" s="172"/>
      <c r="AY147" s="172"/>
      <c r="AZ147" s="39"/>
      <c r="BA147" s="174"/>
      <c r="BB147" s="21"/>
      <c r="BC147" s="88"/>
      <c r="BD147" s="171"/>
      <c r="BE147" s="172"/>
      <c r="BF147" s="172"/>
      <c r="BG147" s="174"/>
      <c r="BH147" s="21"/>
      <c r="BI147" s="88"/>
      <c r="BJ147" s="171"/>
      <c r="BK147" s="172"/>
      <c r="BL147" s="47"/>
      <c r="BM147" s="99"/>
      <c r="BN147" s="22"/>
      <c r="BO147" s="89"/>
      <c r="BP147" s="101"/>
      <c r="BQ147" s="100"/>
      <c r="BR147" s="48"/>
      <c r="BS147" s="99"/>
      <c r="BT147" s="22"/>
      <c r="BU147" s="37"/>
      <c r="BV147" s="170"/>
      <c r="BW147" s="100"/>
      <c r="BX147" s="48"/>
      <c r="BY147" s="202"/>
      <c r="BZ147" s="203"/>
      <c r="CA147" s="204"/>
      <c r="CB147" s="170"/>
      <c r="CC147" s="100"/>
      <c r="CD147" s="48"/>
      <c r="CE147" s="202"/>
      <c r="CF147" s="203"/>
      <c r="CG147" s="204"/>
      <c r="CH147" s="170"/>
      <c r="CI147" s="100"/>
      <c r="CJ147" s="48"/>
      <c r="CK147" s="202"/>
      <c r="CL147" s="203"/>
      <c r="CM147" s="204"/>
      <c r="CN147" s="170"/>
      <c r="CO147" s="100"/>
      <c r="CP147" s="48"/>
      <c r="CQ147" s="202"/>
      <c r="CR147" s="203"/>
      <c r="CS147" s="204"/>
      <c r="CT147" s="170"/>
      <c r="CU147" s="100"/>
      <c r="CV147" s="48"/>
      <c r="CW147" s="202"/>
      <c r="CX147" s="203"/>
      <c r="CY147" s="204"/>
      <c r="CZ147" s="170"/>
      <c r="DA147" s="100"/>
      <c r="DB147" s="48"/>
      <c r="DC147" s="202">
        <v>14</v>
      </c>
      <c r="DD147" s="203">
        <v>0</v>
      </c>
      <c r="DE147" s="204">
        <v>1255</v>
      </c>
      <c r="DF147" s="170">
        <v>0</v>
      </c>
      <c r="DG147" s="100">
        <v>0</v>
      </c>
      <c r="DH147" s="48">
        <v>0</v>
      </c>
      <c r="DI147" s="368">
        <v>5</v>
      </c>
      <c r="DJ147" s="369">
        <v>0</v>
      </c>
      <c r="DK147" s="370">
        <v>365</v>
      </c>
      <c r="DL147" s="391"/>
      <c r="DM147" s="392"/>
      <c r="DN147" s="397"/>
      <c r="DO147" s="170">
        <v>1</v>
      </c>
      <c r="DP147" s="100">
        <v>0</v>
      </c>
      <c r="DQ147" s="48">
        <v>90</v>
      </c>
      <c r="DR147" s="394"/>
      <c r="DS147" s="395"/>
      <c r="DT147" s="398"/>
      <c r="DU147" s="258"/>
      <c r="DV147" s="259"/>
      <c r="DW147" s="433"/>
      <c r="DX147" s="442"/>
      <c r="DY147" s="443"/>
      <c r="DZ147" s="447"/>
      <c r="EA147" s="258"/>
      <c r="EB147" s="259"/>
      <c r="EC147" s="433"/>
      <c r="ED147" s="442"/>
      <c r="EE147" s="443"/>
      <c r="EF147" s="447"/>
      <c r="EG147" s="258"/>
      <c r="EH147" s="259"/>
      <c r="EI147" s="260"/>
      <c r="EJ147" s="544"/>
      <c r="EK147" s="443"/>
      <c r="EL147" s="447"/>
      <c r="EM147" s="549"/>
      <c r="EN147" s="550"/>
      <c r="EO147" s="554"/>
      <c r="EP147" s="458">
        <f>E147++H147+K147+N147+Q147+T147+W147+Z147+AC147+AF147+AI147+AL147+AO147+AR147+AU147+AX147+BA147+BD147+BG147+BJ147+BM147+BP147+BS147+BV147+BY147+CB147+CE147+CH147+CK147+CN147+CQ147+CT147+CW147+CZ147+DI147+DC147+DF147+DO147+DR147+DL147+DU147+DX147+EA147+ED147+EG147+EJ147+EM147</f>
        <v>20</v>
      </c>
      <c r="EQ147" s="408">
        <f>F147++I147+L147+O147+R147+U147+X147+AA147+AD147+AG147+AJ147+AM147+AP147+AS147+AV147+AY147+BB147+BE147+BH147+BK147+BN147+BQ147+BT147+BW147+BZ147+CC147+CF147+CI147+CL147+CO147+CR147+CU147+CX147+DA147+DJ147+DD147+DG147+DP147+DS147+DM147+DV147+DY147+EB147+EE147+EH147+EK147+EN147</f>
        <v>0</v>
      </c>
      <c r="ER147" s="408">
        <f>G147++J147+M147+P147+S147+V147+Y147+AB147+AE147+AH147+AK147+AN147+AQ147+AT147+AW147+AZ147+BC147+BF147+BI147+BL147+BO147+BR147+BU147+BX147+CA147+CD147+CG147+CJ147+CM147+CP147+CS147+CV147+CY147+DB147+DK147+DE147+DH147+DQ147+DT147+DN147+DW147+DZ147+EC147+EF147+EI147+EL147+EO147</f>
        <v>1710</v>
      </c>
      <c r="ES147" s="411">
        <f>ER147/EP147</f>
        <v>85.5</v>
      </c>
      <c r="ET147" s="556">
        <f>H147+N147+T147+Z147+AF147+AL147+AR147+AX147+BD147+BJ147+BP147+BV147+CB147+CH147+CN147+CT147+CZ147+DF147+DO147+DU147+EA147+EG147+EM147</f>
        <v>1</v>
      </c>
      <c r="EU147" s="414">
        <f>I147+O147+U147+AA147+AG147+AM147+AS147+AY147+BE147+BK147+BQ147+BW147+CC147+CI147+CO147+CU147+DA147+DG147+DP147+DV147+EB147+EH147+EN147</f>
        <v>0</v>
      </c>
      <c r="EV147" s="416">
        <f>E147+K147+Q147+W147+AC147+AO147+AU147+BA147+BG147+BM147+BS147+DI147+DR147+DX147+ED147+EJ147</f>
        <v>5</v>
      </c>
      <c r="EW147" s="409">
        <f>F147+L147+R147+X147+AD147+AP147+AV147+BB147+BH147+BN147+BT147+DJ147+DS147+DY147+EE147+EK147</f>
        <v>0</v>
      </c>
      <c r="EX147" s="417">
        <f>G147+M147+S147+Y147+AE147+AQ147+AW147+BC147+BI147+BO147+BU147+DK147+DT147+DZ147+EF147+EL147</f>
        <v>365</v>
      </c>
      <c r="EY147" s="415">
        <f>BY147+AI147+CE147+CK147+CQ147+CW147+DC147+DL147</f>
        <v>14</v>
      </c>
      <c r="EZ147" s="410">
        <f>BZ147+AJ147+CF147+CL147+CR147+CX147+DD147+DM147</f>
        <v>0</v>
      </c>
      <c r="FA147" s="413">
        <f>CA147+AK147+CG147+CM147+CS147+CY147+DE147+DN147</f>
        <v>1255</v>
      </c>
      <c r="FB147" s="226" t="e">
        <f>ER147/EQ147</f>
        <v>#DIV/0!</v>
      </c>
      <c r="FC147" s="226" t="e">
        <f>FA147/EZ147</f>
        <v>#DIV/0!</v>
      </c>
      <c r="FD147" s="227">
        <f>EQ147/EP147</f>
        <v>0</v>
      </c>
      <c r="FE147" s="227">
        <f>EZ147/EY147</f>
        <v>0</v>
      </c>
    </row>
    <row r="148" spans="1:161" ht="10.5" customHeight="1">
      <c r="A148" s="75">
        <v>144</v>
      </c>
      <c r="B148" s="130"/>
      <c r="C148" s="85" t="s">
        <v>118</v>
      </c>
      <c r="D148" s="68" t="s">
        <v>74</v>
      </c>
      <c r="E148" s="263"/>
      <c r="F148" s="87"/>
      <c r="G148" s="86"/>
      <c r="H148" s="175"/>
      <c r="I148" s="172"/>
      <c r="J148" s="39"/>
      <c r="K148" s="263"/>
      <c r="L148" s="87"/>
      <c r="M148" s="86"/>
      <c r="N148" s="175"/>
      <c r="O148" s="172"/>
      <c r="P148" s="39"/>
      <c r="Q148" s="263"/>
      <c r="R148" s="87"/>
      <c r="S148" s="87"/>
      <c r="T148" s="172"/>
      <c r="U148" s="172"/>
      <c r="V148" s="47"/>
      <c r="W148" s="174">
        <v>15</v>
      </c>
      <c r="X148" s="21">
        <v>3</v>
      </c>
      <c r="Y148" s="21">
        <v>567</v>
      </c>
      <c r="Z148" s="172">
        <v>4</v>
      </c>
      <c r="AA148" s="172">
        <v>2</v>
      </c>
      <c r="AB148" s="39">
        <v>85</v>
      </c>
      <c r="AC148" s="228"/>
      <c r="AD148" s="21"/>
      <c r="AE148" s="21"/>
      <c r="AF148" s="172"/>
      <c r="AG148" s="172"/>
      <c r="AH148" s="47"/>
      <c r="AI148" s="348"/>
      <c r="AJ148" s="84"/>
      <c r="AK148" s="84"/>
      <c r="AL148" s="172"/>
      <c r="AM148" s="172"/>
      <c r="AN148" s="39"/>
      <c r="AO148" s="228"/>
      <c r="AP148" s="21"/>
      <c r="AQ148" s="21"/>
      <c r="AR148" s="172"/>
      <c r="AS148" s="172"/>
      <c r="AT148" s="47"/>
      <c r="AU148" s="174"/>
      <c r="AV148" s="21"/>
      <c r="AW148" s="21"/>
      <c r="AX148" s="172"/>
      <c r="AY148" s="172"/>
      <c r="AZ148" s="39"/>
      <c r="BA148" s="174"/>
      <c r="BB148" s="21"/>
      <c r="BC148" s="88"/>
      <c r="BD148" s="171"/>
      <c r="BE148" s="172"/>
      <c r="BF148" s="172"/>
      <c r="BG148" s="174"/>
      <c r="BH148" s="21"/>
      <c r="BI148" s="88"/>
      <c r="BJ148" s="171"/>
      <c r="BK148" s="172"/>
      <c r="BL148" s="47"/>
      <c r="BM148" s="99"/>
      <c r="BN148" s="22"/>
      <c r="BO148" s="89"/>
      <c r="BP148" s="101"/>
      <c r="BQ148" s="100"/>
      <c r="BR148" s="48"/>
      <c r="BS148" s="99"/>
      <c r="BT148" s="22"/>
      <c r="BU148" s="37"/>
      <c r="BV148" s="170"/>
      <c r="BW148" s="100"/>
      <c r="BX148" s="48"/>
      <c r="BY148" s="202"/>
      <c r="BZ148" s="203"/>
      <c r="CA148" s="204"/>
      <c r="CB148" s="170"/>
      <c r="CC148" s="100"/>
      <c r="CD148" s="48"/>
      <c r="CE148" s="202"/>
      <c r="CF148" s="203"/>
      <c r="CG148" s="204"/>
      <c r="CH148" s="170"/>
      <c r="CI148" s="100"/>
      <c r="CJ148" s="48"/>
      <c r="CK148" s="202"/>
      <c r="CL148" s="203"/>
      <c r="CM148" s="204"/>
      <c r="CN148" s="170"/>
      <c r="CO148" s="100"/>
      <c r="CP148" s="48"/>
      <c r="CQ148" s="202"/>
      <c r="CR148" s="203"/>
      <c r="CS148" s="204"/>
      <c r="CT148" s="170"/>
      <c r="CU148" s="100"/>
      <c r="CV148" s="48"/>
      <c r="CW148" s="202"/>
      <c r="CX148" s="203"/>
      <c r="CY148" s="204"/>
      <c r="CZ148" s="170"/>
      <c r="DA148" s="100"/>
      <c r="DB148" s="48"/>
      <c r="DC148" s="202"/>
      <c r="DD148" s="203"/>
      <c r="DE148" s="204"/>
      <c r="DF148" s="170"/>
      <c r="DG148" s="100"/>
      <c r="DH148" s="48"/>
      <c r="DI148" s="368"/>
      <c r="DJ148" s="369"/>
      <c r="DK148" s="370"/>
      <c r="DL148" s="391"/>
      <c r="DM148" s="392"/>
      <c r="DN148" s="397"/>
      <c r="DO148" s="170"/>
      <c r="DP148" s="100"/>
      <c r="DQ148" s="48"/>
      <c r="DR148" s="394"/>
      <c r="DS148" s="395"/>
      <c r="DT148" s="398"/>
      <c r="DU148" s="258"/>
      <c r="DV148" s="259"/>
      <c r="DW148" s="433"/>
      <c r="DX148" s="442"/>
      <c r="DY148" s="443"/>
      <c r="DZ148" s="447"/>
      <c r="EA148" s="258"/>
      <c r="EB148" s="259"/>
      <c r="EC148" s="433"/>
      <c r="ED148" s="442"/>
      <c r="EE148" s="443"/>
      <c r="EF148" s="447"/>
      <c r="EG148" s="258"/>
      <c r="EH148" s="259"/>
      <c r="EI148" s="260"/>
      <c r="EJ148" s="544"/>
      <c r="EK148" s="443"/>
      <c r="EL148" s="447"/>
      <c r="EM148" s="549"/>
      <c r="EN148" s="550"/>
      <c r="EO148" s="554"/>
      <c r="EP148" s="458">
        <f>E148++H148+K148+N148+Q148+T148+W148+Z148+AC148+AF148+AI148+AL148+AO148+AR148+AU148+AX148+BA148+BD148+BG148+BJ148+BM148+BP148+BS148+BV148+BY148+CB148+CE148+CH148+CK148+CN148+CQ148+CT148+CW148+CZ148+DI148+DC148+DF148+DO148+DR148+DL148+DU148+DX148+EA148+ED148+EG148+EJ148+EM148</f>
        <v>19</v>
      </c>
      <c r="EQ148" s="408">
        <f>F148++I148+L148+O148+R148+U148+X148+AA148+AD148+AG148+AJ148+AM148+AP148+AS148+AV148+AY148+BB148+BE148+BH148+BK148+BN148+BQ148+BT148+BW148+BZ148+CC148+CF148+CI148+CL148+CO148+CR148+CU148+CX148+DA148+DJ148+DD148+DG148+DP148+DS148+DM148+DV148+DY148+EB148+EE148+EH148+EK148+EN148</f>
        <v>5</v>
      </c>
      <c r="ER148" s="408">
        <f>G148++J148+M148+P148+S148+V148+Y148+AB148+AE148+AH148+AK148+AN148+AQ148+AT148+AW148+AZ148+BC148+BF148+BI148+BL148+BO148+BR148+BU148+BX148+CA148+CD148+CG148+CJ148+CM148+CP148+CS148+CV148+CY148+DB148+DK148+DE148+DH148+DQ148+DT148+DN148+DW148+DZ148+EC148+EF148+EI148+EL148+EO148</f>
        <v>652</v>
      </c>
      <c r="ES148" s="411">
        <f>ER148/EP148</f>
        <v>34.31578947368421</v>
      </c>
      <c r="ET148" s="556">
        <f>H148+N148+T148+Z148+AF148+AL148+AR148+AX148+BD148+BJ148+BP148+BV148+CB148+CH148+CN148+CT148+CZ148+DF148+DO148+DU148+EA148+EG148+EM148</f>
        <v>4</v>
      </c>
      <c r="EU148" s="414">
        <f>I148+O148+U148+AA148+AG148+AM148+AS148+AY148+BE148+BK148+BQ148+BW148+CC148+CI148+CO148+CU148+DA148+DG148+DP148+DV148+EB148+EH148+EN148</f>
        <v>2</v>
      </c>
      <c r="EV148" s="416">
        <f>E148+K148+Q148+W148+AC148+AO148+AU148+BA148+BG148+BM148+BS148+DI148+DR148+DX148+ED148+EJ148</f>
        <v>15</v>
      </c>
      <c r="EW148" s="409">
        <f>F148+L148+R148+X148+AD148+AP148+AV148+BB148+BH148+BN148+BT148+DJ148+DS148+DY148+EE148+EK148</f>
        <v>3</v>
      </c>
      <c r="EX148" s="417">
        <f>G148+M148+S148+Y148+AE148+AQ148+AW148+BC148+BI148+BO148+BU148+DK148+DT148+DZ148+EF148+EL148</f>
        <v>567</v>
      </c>
      <c r="EY148" s="415">
        <f>BY148+AI148+CE148+CK148+CQ148+CW148+DC148+DL148</f>
        <v>0</v>
      </c>
      <c r="EZ148" s="410">
        <f>BZ148+AJ148+CF148+CL148+CR148+CX148+DD148+DM148</f>
        <v>0</v>
      </c>
      <c r="FA148" s="413">
        <f>CA148+AK148+CG148+CM148+CS148+CY148+DE148+DN148</f>
        <v>0</v>
      </c>
      <c r="FB148" s="226">
        <f>ER148/EQ148</f>
        <v>130.4</v>
      </c>
      <c r="FC148" s="226" t="e">
        <f>FA148/EZ148</f>
        <v>#DIV/0!</v>
      </c>
      <c r="FD148" s="227">
        <f>EQ148/EP148</f>
        <v>0.2631578947368421</v>
      </c>
      <c r="FE148" s="227" t="e">
        <f>EZ148/EY148</f>
        <v>#DIV/0!</v>
      </c>
    </row>
    <row r="149" spans="1:161" ht="10.5" customHeight="1">
      <c r="A149" s="119">
        <v>145</v>
      </c>
      <c r="B149" s="130"/>
      <c r="C149" s="33" t="s">
        <v>116</v>
      </c>
      <c r="D149" s="419" t="s">
        <v>340</v>
      </c>
      <c r="E149" s="289"/>
      <c r="F149" s="22"/>
      <c r="G149" s="37"/>
      <c r="H149" s="170"/>
      <c r="I149" s="100"/>
      <c r="J149" s="40"/>
      <c r="K149" s="289"/>
      <c r="L149" s="22"/>
      <c r="M149" s="37"/>
      <c r="N149" s="170"/>
      <c r="O149" s="100"/>
      <c r="P149" s="40"/>
      <c r="Q149" s="289"/>
      <c r="R149" s="22"/>
      <c r="S149" s="22"/>
      <c r="T149" s="100"/>
      <c r="U149" s="100"/>
      <c r="V149" s="48"/>
      <c r="W149" s="99"/>
      <c r="X149" s="22"/>
      <c r="Y149" s="22"/>
      <c r="Z149" s="100"/>
      <c r="AA149" s="100"/>
      <c r="AB149" s="40"/>
      <c r="AC149" s="289"/>
      <c r="AD149" s="22"/>
      <c r="AE149" s="22"/>
      <c r="AF149" s="100"/>
      <c r="AG149" s="100"/>
      <c r="AH149" s="48"/>
      <c r="AI149" s="202"/>
      <c r="AJ149" s="28"/>
      <c r="AK149" s="28"/>
      <c r="AL149" s="100"/>
      <c r="AM149" s="100"/>
      <c r="AN149" s="40"/>
      <c r="AO149" s="289"/>
      <c r="AP149" s="22"/>
      <c r="AQ149" s="22"/>
      <c r="AR149" s="100"/>
      <c r="AS149" s="100"/>
      <c r="AT149" s="48"/>
      <c r="AU149" s="99"/>
      <c r="AV149" s="22"/>
      <c r="AW149" s="22"/>
      <c r="AX149" s="100"/>
      <c r="AY149" s="100"/>
      <c r="AZ149" s="40"/>
      <c r="BA149" s="99"/>
      <c r="BB149" s="22"/>
      <c r="BC149" s="89"/>
      <c r="BD149" s="101"/>
      <c r="BE149" s="100"/>
      <c r="BF149" s="100"/>
      <c r="BG149" s="99"/>
      <c r="BH149" s="22"/>
      <c r="BI149" s="89"/>
      <c r="BJ149" s="101"/>
      <c r="BK149" s="100"/>
      <c r="BL149" s="48"/>
      <c r="BM149" s="268"/>
      <c r="BN149" s="269"/>
      <c r="BO149" s="287"/>
      <c r="BP149" s="101"/>
      <c r="BQ149" s="100"/>
      <c r="BR149" s="48"/>
      <c r="BS149" s="264"/>
      <c r="BT149" s="265"/>
      <c r="BU149" s="266"/>
      <c r="BV149" s="258"/>
      <c r="BW149" s="259"/>
      <c r="BX149" s="260"/>
      <c r="BY149" s="255"/>
      <c r="BZ149" s="256"/>
      <c r="CA149" s="257"/>
      <c r="CB149" s="258"/>
      <c r="CC149" s="259"/>
      <c r="CD149" s="260"/>
      <c r="CE149" s="255"/>
      <c r="CF149" s="256"/>
      <c r="CG149" s="257"/>
      <c r="CH149" s="258"/>
      <c r="CI149" s="259"/>
      <c r="CJ149" s="260"/>
      <c r="CK149" s="255"/>
      <c r="CL149" s="256"/>
      <c r="CM149" s="257"/>
      <c r="CN149" s="258"/>
      <c r="CO149" s="259"/>
      <c r="CP149" s="260"/>
      <c r="CQ149" s="391"/>
      <c r="CR149" s="392"/>
      <c r="CS149" s="397"/>
      <c r="CT149" s="258"/>
      <c r="CU149" s="259"/>
      <c r="CV149" s="260"/>
      <c r="CW149" s="391"/>
      <c r="CX149" s="392"/>
      <c r="CY149" s="397"/>
      <c r="CZ149" s="258"/>
      <c r="DA149" s="259"/>
      <c r="DB149" s="260"/>
      <c r="DC149" s="391"/>
      <c r="DD149" s="392"/>
      <c r="DE149" s="397"/>
      <c r="DF149" s="258"/>
      <c r="DG149" s="259"/>
      <c r="DH149" s="260"/>
      <c r="DI149" s="394">
        <v>17</v>
      </c>
      <c r="DJ149" s="395">
        <v>0</v>
      </c>
      <c r="DK149" s="398">
        <v>493</v>
      </c>
      <c r="DL149" s="391">
        <v>1</v>
      </c>
      <c r="DM149" s="392">
        <v>0</v>
      </c>
      <c r="DN149" s="397">
        <v>1</v>
      </c>
      <c r="DO149" s="258">
        <v>1</v>
      </c>
      <c r="DP149" s="259">
        <v>0</v>
      </c>
      <c r="DQ149" s="260">
        <v>90</v>
      </c>
      <c r="DR149" s="394"/>
      <c r="DS149" s="395"/>
      <c r="DT149" s="398"/>
      <c r="DU149" s="258"/>
      <c r="DV149" s="259"/>
      <c r="DW149" s="433"/>
      <c r="DX149" s="442"/>
      <c r="DY149" s="443"/>
      <c r="DZ149" s="447"/>
      <c r="EA149" s="258"/>
      <c r="EB149" s="259"/>
      <c r="EC149" s="433"/>
      <c r="ED149" s="442"/>
      <c r="EE149" s="443"/>
      <c r="EF149" s="447"/>
      <c r="EG149" s="258"/>
      <c r="EH149" s="259"/>
      <c r="EI149" s="260"/>
      <c r="EJ149" s="544"/>
      <c r="EK149" s="443"/>
      <c r="EL149" s="447"/>
      <c r="EM149" s="549"/>
      <c r="EN149" s="550"/>
      <c r="EO149" s="554"/>
      <c r="EP149" s="458">
        <f>E149++H149+K149+N149+Q149+T149+W149+Z149+AC149+AF149+AI149+AL149+AO149+AR149+AU149+AX149+BA149+BD149+BG149+BJ149+BM149+BP149+BS149+BV149+BY149+CB149+CE149+CH149+CK149+CN149+CQ149+CT149+CW149+CZ149+DI149+DC149+DF149+DO149+DR149+DL149+DU149+DX149+EA149+ED149+EG149+EJ149+EM149</f>
        <v>19</v>
      </c>
      <c r="EQ149" s="408">
        <f>F149++I149+L149+O149+R149+U149+X149+AA149+AD149+AG149+AJ149+AM149+AP149+AS149+AV149+AY149+BB149+BE149+BH149+BK149+BN149+BQ149+BT149+BW149+BZ149+CC149+CF149+CI149+CL149+CO149+CR149+CU149+CX149+DA149+DJ149+DD149+DG149+DP149+DS149+DM149+DV149+DY149+EB149+EE149+EH149+EK149+EN149</f>
        <v>0</v>
      </c>
      <c r="ER149" s="408">
        <f>G149++J149+M149+P149+S149+V149+Y149+AB149+AE149+AH149+AK149+AN149+AQ149+AT149+AW149+AZ149+BC149+BF149+BI149+BL149+BO149+BR149+BU149+BX149+CA149+CD149+CG149+CJ149+CM149+CP149+CS149+CV149+CY149+DB149+DK149+DE149+DH149+DQ149+DT149+DN149+DW149+DZ149+EC149+EF149+EI149+EL149+EO149</f>
        <v>584</v>
      </c>
      <c r="ES149" s="411">
        <f>ER149/EP149</f>
        <v>30.736842105263158</v>
      </c>
      <c r="ET149" s="556">
        <f>H149+N149+T149+Z149+AF149+AL149+AR149+AX149+BD149+BJ149+BP149+BV149+CB149+CH149+CN149+CT149+CZ149+DF149+DO149+DU149+EA149+EG149+EM149</f>
        <v>1</v>
      </c>
      <c r="EU149" s="414">
        <f>I149+O149+U149+AA149+AG149+AM149+AS149+AY149+BE149+BK149+BQ149+BW149+CC149+CI149+CO149+CU149+DA149+DG149+DP149+DV149+EB149+EH149+EN149</f>
        <v>0</v>
      </c>
      <c r="EV149" s="416">
        <f>E149+K149+Q149+W149+AC149+AO149+AU149+BA149+BG149+BM149+BS149+DI149+DR149+DX149+ED149+EJ149</f>
        <v>17</v>
      </c>
      <c r="EW149" s="409">
        <f>F149+L149+R149+X149+AD149+AP149+AV149+BB149+BH149+BN149+BT149+DJ149+DS149+DY149+EE149+EK149</f>
        <v>0</v>
      </c>
      <c r="EX149" s="417">
        <f>G149+M149+S149+Y149+AE149+AQ149+AW149+BC149+BI149+BO149+BU149+DK149+DT149+DZ149+EF149+EL149</f>
        <v>493</v>
      </c>
      <c r="EY149" s="415">
        <f>BY149+AI149+CE149+CK149+CQ149+CW149+DC149+DL149</f>
        <v>1</v>
      </c>
      <c r="EZ149" s="410">
        <f>BZ149+AJ149+CF149+CL149+CR149+CX149+DD149+DM149</f>
        <v>0</v>
      </c>
      <c r="FA149" s="413">
        <f>CA149+AK149+CG149+CM149+CS149+CY149+DE149+DN149</f>
        <v>1</v>
      </c>
      <c r="FB149" s="226" t="e">
        <f>ER149/EQ149</f>
        <v>#DIV/0!</v>
      </c>
      <c r="FC149" s="226" t="e">
        <f>FA149/EZ149</f>
        <v>#DIV/0!</v>
      </c>
      <c r="FD149" s="227">
        <f>EQ149/EP149</f>
        <v>0</v>
      </c>
      <c r="FE149" s="227">
        <f>EZ149/EY149</f>
        <v>0</v>
      </c>
    </row>
    <row r="150" spans="1:161" ht="10.5" customHeight="1">
      <c r="A150" s="75">
        <v>146</v>
      </c>
      <c r="B150" s="130"/>
      <c r="C150" s="33" t="s">
        <v>116</v>
      </c>
      <c r="D150" s="64" t="s">
        <v>48</v>
      </c>
      <c r="E150" s="289"/>
      <c r="F150" s="22"/>
      <c r="G150" s="37"/>
      <c r="H150" s="170"/>
      <c r="I150" s="100"/>
      <c r="J150" s="40"/>
      <c r="K150" s="289">
        <v>15</v>
      </c>
      <c r="L150" s="22">
        <v>2</v>
      </c>
      <c r="M150" s="37">
        <v>1050</v>
      </c>
      <c r="N150" s="170">
        <v>3</v>
      </c>
      <c r="O150" s="100">
        <v>1</v>
      </c>
      <c r="P150" s="40">
        <v>270</v>
      </c>
      <c r="Q150" s="289"/>
      <c r="R150" s="22"/>
      <c r="S150" s="22"/>
      <c r="T150" s="100"/>
      <c r="U150" s="100"/>
      <c r="V150" s="48"/>
      <c r="W150" s="99"/>
      <c r="X150" s="22"/>
      <c r="Y150" s="22"/>
      <c r="Z150" s="100"/>
      <c r="AA150" s="100"/>
      <c r="AB150" s="40"/>
      <c r="AC150" s="289"/>
      <c r="AD150" s="22"/>
      <c r="AE150" s="22"/>
      <c r="AF150" s="100"/>
      <c r="AG150" s="100"/>
      <c r="AH150" s="48"/>
      <c r="AI150" s="202"/>
      <c r="AJ150" s="28"/>
      <c r="AK150" s="28"/>
      <c r="AL150" s="100"/>
      <c r="AM150" s="100"/>
      <c r="AN150" s="40"/>
      <c r="AO150" s="289"/>
      <c r="AP150" s="22"/>
      <c r="AQ150" s="22"/>
      <c r="AR150" s="100"/>
      <c r="AS150" s="100"/>
      <c r="AT150" s="48"/>
      <c r="AU150" s="99"/>
      <c r="AV150" s="22"/>
      <c r="AW150" s="22"/>
      <c r="AX150" s="100"/>
      <c r="AY150" s="100"/>
      <c r="AZ150" s="40"/>
      <c r="BA150" s="99"/>
      <c r="BB150" s="22"/>
      <c r="BC150" s="89"/>
      <c r="BD150" s="101"/>
      <c r="BE150" s="100"/>
      <c r="BF150" s="100"/>
      <c r="BG150" s="99"/>
      <c r="BH150" s="22"/>
      <c r="BI150" s="89"/>
      <c r="BJ150" s="101"/>
      <c r="BK150" s="100"/>
      <c r="BL150" s="48"/>
      <c r="BM150" s="99"/>
      <c r="BN150" s="22"/>
      <c r="BO150" s="89"/>
      <c r="BP150" s="101"/>
      <c r="BQ150" s="100"/>
      <c r="BR150" s="48"/>
      <c r="BS150" s="99"/>
      <c r="BT150" s="22"/>
      <c r="BU150" s="37"/>
      <c r="BV150" s="170"/>
      <c r="BW150" s="100"/>
      <c r="BX150" s="48"/>
      <c r="BY150" s="202"/>
      <c r="BZ150" s="203"/>
      <c r="CA150" s="204"/>
      <c r="CB150" s="170"/>
      <c r="CC150" s="100"/>
      <c r="CD150" s="48"/>
      <c r="CE150" s="202"/>
      <c r="CF150" s="203"/>
      <c r="CG150" s="205"/>
      <c r="CH150" s="170"/>
      <c r="CI150" s="100"/>
      <c r="CJ150" s="48"/>
      <c r="CK150" s="202"/>
      <c r="CL150" s="203"/>
      <c r="CM150" s="205"/>
      <c r="CN150" s="170"/>
      <c r="CO150" s="100"/>
      <c r="CP150" s="48"/>
      <c r="CQ150" s="202"/>
      <c r="CR150" s="203"/>
      <c r="CS150" s="205"/>
      <c r="CT150" s="170"/>
      <c r="CU150" s="100"/>
      <c r="CV150" s="48"/>
      <c r="CW150" s="202"/>
      <c r="CX150" s="203"/>
      <c r="CY150" s="205"/>
      <c r="CZ150" s="170"/>
      <c r="DA150" s="100"/>
      <c r="DB150" s="48"/>
      <c r="DC150" s="202"/>
      <c r="DD150" s="203"/>
      <c r="DE150" s="205"/>
      <c r="DF150" s="170"/>
      <c r="DG150" s="100"/>
      <c r="DH150" s="48"/>
      <c r="DI150" s="368"/>
      <c r="DJ150" s="369"/>
      <c r="DK150" s="377"/>
      <c r="DL150" s="391"/>
      <c r="DM150" s="392"/>
      <c r="DN150" s="397"/>
      <c r="DO150" s="170"/>
      <c r="DP150" s="100"/>
      <c r="DQ150" s="48"/>
      <c r="DR150" s="394"/>
      <c r="DS150" s="395"/>
      <c r="DT150" s="398"/>
      <c r="DU150" s="258"/>
      <c r="DV150" s="259"/>
      <c r="DW150" s="433"/>
      <c r="DX150" s="442"/>
      <c r="DY150" s="443"/>
      <c r="DZ150" s="447"/>
      <c r="EA150" s="258"/>
      <c r="EB150" s="259"/>
      <c r="EC150" s="433"/>
      <c r="ED150" s="442"/>
      <c r="EE150" s="443"/>
      <c r="EF150" s="447"/>
      <c r="EG150" s="258"/>
      <c r="EH150" s="259"/>
      <c r="EI150" s="260"/>
      <c r="EJ150" s="544"/>
      <c r="EK150" s="443"/>
      <c r="EL150" s="447"/>
      <c r="EM150" s="549"/>
      <c r="EN150" s="550"/>
      <c r="EO150" s="554"/>
      <c r="EP150" s="458">
        <f>E150++H150+K150+N150+Q150+T150+W150+Z150+AC150+AF150+AI150+AL150+AO150+AR150+AU150+AX150+BA150+BD150+BG150+BJ150+BM150+BP150+BS150+BV150+BY150+CB150+CE150+CH150+CK150+CN150+CQ150+CT150+CW150+CZ150+DI150+DC150+DF150+DO150+DR150+DL150+DU150+DX150+EA150+ED150+EG150+EJ150+EM150</f>
        <v>18</v>
      </c>
      <c r="EQ150" s="408">
        <f>F150++I150+L150+O150+R150+U150+X150+AA150+AD150+AG150+AJ150+AM150+AP150+AS150+AV150+AY150+BB150+BE150+BH150+BK150+BN150+BQ150+BT150+BW150+BZ150+CC150+CF150+CI150+CL150+CO150+CR150+CU150+CX150+DA150+DJ150+DD150+DG150+DP150+DS150+DM150+DV150+DY150+EB150+EE150+EH150+EK150+EN150</f>
        <v>3</v>
      </c>
      <c r="ER150" s="408">
        <f>G150++J150+M150+P150+S150+V150+Y150+AB150+AE150+AH150+AK150+AN150+AQ150+AT150+AW150+AZ150+BC150+BF150+BI150+BL150+BO150+BR150+BU150+BX150+CA150+CD150+CG150+CJ150+CM150+CP150+CS150+CV150+CY150+DB150+DK150+DE150+DH150+DQ150+DT150+DN150+DW150+DZ150+EC150+EF150+EI150+EL150+EO150</f>
        <v>1320</v>
      </c>
      <c r="ES150" s="411">
        <f>ER150/EP150</f>
        <v>73.33333333333333</v>
      </c>
      <c r="ET150" s="556">
        <f>H150+N150+T150+Z150+AF150+AL150+AR150+AX150+BD150+BJ150+BP150+BV150+CB150+CH150+CN150+CT150+CZ150+DF150+DO150+DU150+EA150+EG150+EM150</f>
        <v>3</v>
      </c>
      <c r="EU150" s="414">
        <f>I150+O150+U150+AA150+AG150+AM150+AS150+AY150+BE150+BK150+BQ150+BW150+CC150+CI150+CO150+CU150+DA150+DG150+DP150+DV150+EB150+EH150+EN150</f>
        <v>1</v>
      </c>
      <c r="EV150" s="416">
        <f>E150+K150+Q150+W150+AC150+AO150+AU150+BA150+BG150+BM150+BS150+DI150+DR150+DX150+ED150+EJ150</f>
        <v>15</v>
      </c>
      <c r="EW150" s="409">
        <f>F150+L150+R150+X150+AD150+AP150+AV150+BB150+BH150+BN150+BT150+DJ150+DS150+DY150+EE150+EK150</f>
        <v>2</v>
      </c>
      <c r="EX150" s="417">
        <f>G150+M150+S150+Y150+AE150+AQ150+AW150+BC150+BI150+BO150+BU150+DK150+DT150+DZ150+EF150+EL150</f>
        <v>1050</v>
      </c>
      <c r="EY150" s="415">
        <f>BY150+AI150+CE150+CK150+CQ150+CW150+DC150+DL150</f>
        <v>0</v>
      </c>
      <c r="EZ150" s="410">
        <f>BZ150+AJ150+CF150+CL150+CR150+CX150+DD150+DM150</f>
        <v>0</v>
      </c>
      <c r="FA150" s="413">
        <f>CA150+AK150+CG150+CM150+CS150+CY150+DE150+DN150</f>
        <v>0</v>
      </c>
      <c r="FB150" s="226">
        <f>ER150/EQ150</f>
        <v>440</v>
      </c>
      <c r="FC150" s="226" t="e">
        <f>FA150/EZ150</f>
        <v>#DIV/0!</v>
      </c>
      <c r="FD150" s="227">
        <f>EQ150/EP150</f>
        <v>0.16666666666666666</v>
      </c>
      <c r="FE150" s="227" t="e">
        <f>EZ150/EY150</f>
        <v>#DIV/0!</v>
      </c>
    </row>
    <row r="151" spans="1:161" ht="10.5" customHeight="1">
      <c r="A151" s="119">
        <v>147</v>
      </c>
      <c r="B151" s="130"/>
      <c r="C151" s="33" t="s">
        <v>119</v>
      </c>
      <c r="D151" s="64" t="s">
        <v>55</v>
      </c>
      <c r="E151" s="289">
        <v>2</v>
      </c>
      <c r="F151" s="22"/>
      <c r="G151" s="37">
        <v>180</v>
      </c>
      <c r="H151" s="170">
        <v>3</v>
      </c>
      <c r="I151" s="100"/>
      <c r="J151" s="40">
        <v>270</v>
      </c>
      <c r="K151" s="289">
        <v>4</v>
      </c>
      <c r="L151" s="22"/>
      <c r="M151" s="37">
        <v>360</v>
      </c>
      <c r="N151" s="170">
        <v>1</v>
      </c>
      <c r="O151" s="100"/>
      <c r="P151" s="40">
        <v>52</v>
      </c>
      <c r="Q151" s="289">
        <v>3</v>
      </c>
      <c r="R151" s="22"/>
      <c r="S151" s="22">
        <v>181</v>
      </c>
      <c r="T151" s="100">
        <v>1</v>
      </c>
      <c r="U151" s="100"/>
      <c r="V151" s="48">
        <v>45</v>
      </c>
      <c r="W151" s="99">
        <v>3</v>
      </c>
      <c r="X151" s="22"/>
      <c r="Y151" s="22">
        <v>267</v>
      </c>
      <c r="Z151" s="100"/>
      <c r="AA151" s="100"/>
      <c r="AB151" s="40"/>
      <c r="AC151" s="289"/>
      <c r="AD151" s="22"/>
      <c r="AE151" s="22"/>
      <c r="AF151" s="100"/>
      <c r="AG151" s="100"/>
      <c r="AH151" s="48"/>
      <c r="AI151" s="202"/>
      <c r="AJ151" s="28"/>
      <c r="AK151" s="28"/>
      <c r="AL151" s="100"/>
      <c r="AM151" s="100"/>
      <c r="AN151" s="40"/>
      <c r="AO151" s="289"/>
      <c r="AP151" s="22"/>
      <c r="AQ151" s="22"/>
      <c r="AR151" s="100"/>
      <c r="AS151" s="100"/>
      <c r="AT151" s="48"/>
      <c r="AU151" s="99"/>
      <c r="AV151" s="22"/>
      <c r="AW151" s="22"/>
      <c r="AX151" s="100"/>
      <c r="AY151" s="100"/>
      <c r="AZ151" s="40"/>
      <c r="BA151" s="99"/>
      <c r="BB151" s="22"/>
      <c r="BC151" s="89"/>
      <c r="BD151" s="101"/>
      <c r="BE151" s="100"/>
      <c r="BF151" s="100"/>
      <c r="BG151" s="99"/>
      <c r="BH151" s="22"/>
      <c r="BI151" s="89"/>
      <c r="BJ151" s="101"/>
      <c r="BK151" s="100"/>
      <c r="BL151" s="48"/>
      <c r="BM151" s="99"/>
      <c r="BN151" s="22"/>
      <c r="BO151" s="89"/>
      <c r="BP151" s="101"/>
      <c r="BQ151" s="100"/>
      <c r="BR151" s="48"/>
      <c r="BS151" s="99"/>
      <c r="BT151" s="22"/>
      <c r="BU151" s="37"/>
      <c r="BV151" s="170"/>
      <c r="BW151" s="100"/>
      <c r="BX151" s="48"/>
      <c r="BY151" s="202"/>
      <c r="BZ151" s="203"/>
      <c r="CA151" s="204"/>
      <c r="CB151" s="170"/>
      <c r="CC151" s="100"/>
      <c r="CD151" s="48"/>
      <c r="CE151" s="202"/>
      <c r="CF151" s="203"/>
      <c r="CG151" s="204"/>
      <c r="CH151" s="170"/>
      <c r="CI151" s="100"/>
      <c r="CJ151" s="48"/>
      <c r="CK151" s="202"/>
      <c r="CL151" s="203"/>
      <c r="CM151" s="204"/>
      <c r="CN151" s="170"/>
      <c r="CO151" s="100"/>
      <c r="CP151" s="48"/>
      <c r="CQ151" s="202"/>
      <c r="CR151" s="203"/>
      <c r="CS151" s="204"/>
      <c r="CT151" s="170"/>
      <c r="CU151" s="100"/>
      <c r="CV151" s="48"/>
      <c r="CW151" s="202"/>
      <c r="CX151" s="203"/>
      <c r="CY151" s="204"/>
      <c r="CZ151" s="170"/>
      <c r="DA151" s="100"/>
      <c r="DB151" s="48"/>
      <c r="DC151" s="202"/>
      <c r="DD151" s="203"/>
      <c r="DE151" s="204"/>
      <c r="DF151" s="170"/>
      <c r="DG151" s="100"/>
      <c r="DH151" s="48"/>
      <c r="DI151" s="368"/>
      <c r="DJ151" s="369"/>
      <c r="DK151" s="370"/>
      <c r="DL151" s="391"/>
      <c r="DM151" s="392"/>
      <c r="DN151" s="397"/>
      <c r="DO151" s="170"/>
      <c r="DP151" s="100"/>
      <c r="DQ151" s="48"/>
      <c r="DR151" s="394"/>
      <c r="DS151" s="395"/>
      <c r="DT151" s="398"/>
      <c r="DU151" s="258"/>
      <c r="DV151" s="259"/>
      <c r="DW151" s="433"/>
      <c r="DX151" s="442"/>
      <c r="DY151" s="443"/>
      <c r="DZ151" s="447"/>
      <c r="EA151" s="258"/>
      <c r="EB151" s="259"/>
      <c r="EC151" s="433"/>
      <c r="ED151" s="442"/>
      <c r="EE151" s="443"/>
      <c r="EF151" s="447"/>
      <c r="EG151" s="258"/>
      <c r="EH151" s="259"/>
      <c r="EI151" s="260"/>
      <c r="EJ151" s="544"/>
      <c r="EK151" s="443"/>
      <c r="EL151" s="447"/>
      <c r="EM151" s="549"/>
      <c r="EN151" s="550"/>
      <c r="EO151" s="554"/>
      <c r="EP151" s="458">
        <f>E151++H151+K151+N151+Q151+T151+W151+Z151+AC151+AF151+AI151+AL151+AO151+AR151+AU151+AX151+BA151+BD151+BG151+BJ151+BM151+BP151+BS151+BV151+BY151+CB151+CE151+CH151+CK151+CN151+CQ151+CT151+CW151+CZ151+DI151+DC151+DF151+DO151+DR151+DL151+DU151+DX151+EA151+ED151+EG151+EJ151+EM151</f>
        <v>17</v>
      </c>
      <c r="EQ151" s="408">
        <f>F151++I151+L151+O151+R151+U151+X151+AA151+AD151+AG151+AJ151+AM151+AP151+AS151+AV151+AY151+BB151+BE151+BH151+BK151+BN151+BQ151+BT151+BW151+BZ151+CC151+CF151+CI151+CL151+CO151+CR151+CU151+CX151+DA151+DJ151+DD151+DG151+DP151+DS151+DM151+DV151+DY151+EB151+EE151+EH151+EK151+EN151</f>
        <v>0</v>
      </c>
      <c r="ER151" s="408">
        <f>G151++J151+M151+P151+S151+V151+Y151+AB151+AE151+AH151+AK151+AN151+AQ151+AT151+AW151+AZ151+BC151+BF151+BI151+BL151+BO151+BR151+BU151+BX151+CA151+CD151+CG151+CJ151+CM151+CP151+CS151+CV151+CY151+DB151+DK151+DE151+DH151+DQ151+DT151+DN151+DW151+DZ151+EC151+EF151+EI151+EL151+EO151</f>
        <v>1355</v>
      </c>
      <c r="ES151" s="411">
        <f>ER151/EP151</f>
        <v>79.70588235294117</v>
      </c>
      <c r="ET151" s="556">
        <f>H151+N151+T151+Z151+AF151+AL151+AR151+AX151+BD151+BJ151+BP151+BV151+CB151+CH151+CN151+CT151+CZ151+DF151+DO151+DU151+EA151+EG151+EM151</f>
        <v>5</v>
      </c>
      <c r="EU151" s="414">
        <f>I151+O151+U151+AA151+AG151+AM151+AS151+AY151+BE151+BK151+BQ151+BW151+CC151+CI151+CO151+CU151+DA151+DG151+DP151+DV151+EB151+EH151+EN151</f>
        <v>0</v>
      </c>
      <c r="EV151" s="416">
        <f>E151+K151+Q151+W151+AC151+AO151+AU151+BA151+BG151+BM151+BS151+DI151+DR151+DX151+ED151+EJ151</f>
        <v>12</v>
      </c>
      <c r="EW151" s="409">
        <f>F151+L151+R151+X151+AD151+AP151+AV151+BB151+BH151+BN151+BT151+DJ151+DS151+DY151+EE151+EK151</f>
        <v>0</v>
      </c>
      <c r="EX151" s="417">
        <f>G151+M151+S151+Y151+AE151+AQ151+AW151+BC151+BI151+BO151+BU151+DK151+DT151+DZ151+EF151+EL151</f>
        <v>988</v>
      </c>
      <c r="EY151" s="415">
        <f>BY151+AI151+CE151+CK151+CQ151+CW151+DC151+DL151</f>
        <v>0</v>
      </c>
      <c r="EZ151" s="410">
        <f>BZ151+AJ151+CF151+CL151+CR151+CX151+DD151+DM151</f>
        <v>0</v>
      </c>
      <c r="FA151" s="413">
        <f>CA151+AK151+CG151+CM151+CS151+CY151+DE151+DN151</f>
        <v>0</v>
      </c>
      <c r="FB151" s="226" t="e">
        <f>ER151/EQ151</f>
        <v>#DIV/0!</v>
      </c>
      <c r="FC151" s="226" t="e">
        <f>FA151/EZ151</f>
        <v>#DIV/0!</v>
      </c>
      <c r="FD151" s="227">
        <f>EQ151/EP151</f>
        <v>0</v>
      </c>
      <c r="FE151" s="227" t="e">
        <f>EZ151/EY151</f>
        <v>#DIV/0!</v>
      </c>
    </row>
    <row r="152" spans="1:161" ht="10.5" customHeight="1">
      <c r="A152" s="75">
        <v>148</v>
      </c>
      <c r="B152" s="130"/>
      <c r="C152" s="33" t="s">
        <v>116</v>
      </c>
      <c r="D152" s="64" t="s">
        <v>363</v>
      </c>
      <c r="E152" s="289"/>
      <c r="F152" s="22"/>
      <c r="G152" s="37"/>
      <c r="H152" s="170"/>
      <c r="I152" s="100"/>
      <c r="J152" s="40"/>
      <c r="K152" s="289"/>
      <c r="L152" s="22"/>
      <c r="M152" s="37"/>
      <c r="N152" s="170"/>
      <c r="O152" s="100"/>
      <c r="P152" s="40"/>
      <c r="Q152" s="289"/>
      <c r="R152" s="22"/>
      <c r="S152" s="22"/>
      <c r="T152" s="100"/>
      <c r="U152" s="100"/>
      <c r="V152" s="48"/>
      <c r="W152" s="99"/>
      <c r="X152" s="22"/>
      <c r="Y152" s="22"/>
      <c r="Z152" s="100"/>
      <c r="AA152" s="100"/>
      <c r="AB152" s="40"/>
      <c r="AC152" s="289"/>
      <c r="AD152" s="22"/>
      <c r="AE152" s="22"/>
      <c r="AF152" s="100"/>
      <c r="AG152" s="100"/>
      <c r="AH152" s="48"/>
      <c r="AI152" s="202"/>
      <c r="AJ152" s="28"/>
      <c r="AK152" s="28"/>
      <c r="AL152" s="100"/>
      <c r="AM152" s="100"/>
      <c r="AN152" s="40"/>
      <c r="AO152" s="289"/>
      <c r="AP152" s="22"/>
      <c r="AQ152" s="22"/>
      <c r="AR152" s="100"/>
      <c r="AS152" s="100"/>
      <c r="AT152" s="48"/>
      <c r="AU152" s="99"/>
      <c r="AV152" s="22"/>
      <c r="AW152" s="22"/>
      <c r="AX152" s="100"/>
      <c r="AY152" s="100"/>
      <c r="AZ152" s="40"/>
      <c r="BA152" s="99"/>
      <c r="BB152" s="22"/>
      <c r="BC152" s="89"/>
      <c r="BD152" s="101"/>
      <c r="BE152" s="100"/>
      <c r="BF152" s="100"/>
      <c r="BG152" s="99"/>
      <c r="BH152" s="22"/>
      <c r="BI152" s="89"/>
      <c r="BJ152" s="101"/>
      <c r="BK152" s="100"/>
      <c r="BL152" s="48"/>
      <c r="BM152" s="99"/>
      <c r="BN152" s="22"/>
      <c r="BO152" s="89"/>
      <c r="BP152" s="101"/>
      <c r="BQ152" s="100"/>
      <c r="BR152" s="48"/>
      <c r="BS152" s="99"/>
      <c r="BT152" s="22"/>
      <c r="BU152" s="37"/>
      <c r="BV152" s="170"/>
      <c r="BW152" s="100"/>
      <c r="BX152" s="48"/>
      <c r="BY152" s="202"/>
      <c r="BZ152" s="203"/>
      <c r="CA152" s="204"/>
      <c r="CB152" s="170"/>
      <c r="CC152" s="100"/>
      <c r="CD152" s="48"/>
      <c r="CE152" s="202"/>
      <c r="CF152" s="203"/>
      <c r="CG152" s="204"/>
      <c r="CH152" s="170"/>
      <c r="CI152" s="100"/>
      <c r="CJ152" s="48"/>
      <c r="CK152" s="202">
        <v>4</v>
      </c>
      <c r="CL152" s="203">
        <v>0</v>
      </c>
      <c r="CM152" s="204">
        <v>160</v>
      </c>
      <c r="CN152" s="170"/>
      <c r="CO152" s="100"/>
      <c r="CP152" s="48"/>
      <c r="CQ152" s="202">
        <v>10</v>
      </c>
      <c r="CR152" s="203">
        <v>1</v>
      </c>
      <c r="CS152" s="204">
        <v>621</v>
      </c>
      <c r="CT152" s="170">
        <v>3</v>
      </c>
      <c r="CU152" s="100">
        <v>1</v>
      </c>
      <c r="CV152" s="48">
        <v>270</v>
      </c>
      <c r="CW152" s="202"/>
      <c r="CX152" s="203"/>
      <c r="CY152" s="204"/>
      <c r="CZ152" s="170"/>
      <c r="DA152" s="100"/>
      <c r="DB152" s="48"/>
      <c r="DC152" s="202"/>
      <c r="DD152" s="203"/>
      <c r="DE152" s="204"/>
      <c r="DF152" s="170"/>
      <c r="DG152" s="100"/>
      <c r="DH152" s="48"/>
      <c r="DI152" s="368"/>
      <c r="DJ152" s="369"/>
      <c r="DK152" s="370"/>
      <c r="DL152" s="391"/>
      <c r="DM152" s="392"/>
      <c r="DN152" s="397"/>
      <c r="DO152" s="170"/>
      <c r="DP152" s="100"/>
      <c r="DQ152" s="48"/>
      <c r="DR152" s="394"/>
      <c r="DS152" s="395"/>
      <c r="DT152" s="398"/>
      <c r="DU152" s="258"/>
      <c r="DV152" s="259"/>
      <c r="DW152" s="433"/>
      <c r="DX152" s="442"/>
      <c r="DY152" s="443"/>
      <c r="DZ152" s="447"/>
      <c r="EA152" s="258"/>
      <c r="EB152" s="259"/>
      <c r="EC152" s="433"/>
      <c r="ED152" s="442"/>
      <c r="EE152" s="443"/>
      <c r="EF152" s="447"/>
      <c r="EG152" s="258"/>
      <c r="EH152" s="259"/>
      <c r="EI152" s="260"/>
      <c r="EJ152" s="544"/>
      <c r="EK152" s="443"/>
      <c r="EL152" s="447"/>
      <c r="EM152" s="549"/>
      <c r="EN152" s="550"/>
      <c r="EO152" s="554"/>
      <c r="EP152" s="458">
        <f>E152++H152+K152+N152+Q152+T152+W152+Z152+AC152+AF152+AI152+AL152+AO152+AR152+AU152+AX152+BA152+BD152+BG152+BJ152+BM152+BP152+BS152+BV152+BY152+CB152+CE152+CH152+CK152+CN152+CQ152+CT152+CW152+CZ152+DI152+DC152+DF152+DO152+DR152+DL152+DU152+DX152+EA152+ED152+EG152+EJ152+EM152</f>
        <v>17</v>
      </c>
      <c r="EQ152" s="408">
        <f>F152++I152+L152+O152+R152+U152+X152+AA152+AD152+AG152+AJ152+AM152+AP152+AS152+AV152+AY152+BB152+BE152+BH152+BK152+BN152+BQ152+BT152+BW152+BZ152+CC152+CF152+CI152+CL152+CO152+CR152+CU152+CX152+DA152+DJ152+DD152+DG152+DP152+DS152+DM152+DV152+DY152+EB152+EE152+EH152+EK152+EN152</f>
        <v>2</v>
      </c>
      <c r="ER152" s="408">
        <f>G152++J152+M152+P152+S152+V152+Y152+AB152+AE152+AH152+AK152+AN152+AQ152+AT152+AW152+AZ152+BC152+BF152+BI152+BL152+BO152+BR152+BU152+BX152+CA152+CD152+CG152+CJ152+CM152+CP152+CS152+CV152+CY152+DB152+DK152+DE152+DH152+DQ152+DT152+DN152+DW152+DZ152+EC152+EF152+EI152+EL152+EO152</f>
        <v>1051</v>
      </c>
      <c r="ES152" s="411">
        <f>ER152/EP152</f>
        <v>61.8235294117647</v>
      </c>
      <c r="ET152" s="556">
        <f>H152+N152+T152+Z152+AF152+AL152+AR152+AX152+BD152+BJ152+BP152+BV152+CB152+CH152+CN152+CT152+CZ152+DF152+DO152+DU152+EA152+EG152+EM152</f>
        <v>3</v>
      </c>
      <c r="EU152" s="414">
        <f>I152+O152+U152+AA152+AG152+AM152+AS152+AY152+BE152+BK152+BQ152+BW152+CC152+CI152+CO152+CU152+DA152+DG152+DP152+DV152+EB152+EH152+EN152</f>
        <v>1</v>
      </c>
      <c r="EV152" s="416">
        <f>E152+K152+Q152+W152+AC152+AO152+AU152+BA152+BG152+BM152+BS152+DI152+DR152+DX152+ED152+EJ152</f>
        <v>0</v>
      </c>
      <c r="EW152" s="409">
        <f>F152+L152+R152+X152+AD152+AP152+AV152+BB152+BH152+BN152+BT152+DJ152+DS152+DY152+EE152+EK152</f>
        <v>0</v>
      </c>
      <c r="EX152" s="417">
        <f>G152+M152+S152+Y152+AE152+AQ152+AW152+BC152+BI152+BO152+BU152+DK152+DT152+DZ152+EF152+EL152</f>
        <v>0</v>
      </c>
      <c r="EY152" s="415">
        <f>BY152+AI152+CE152+CK152+CQ152+CW152+DC152+DL152</f>
        <v>14</v>
      </c>
      <c r="EZ152" s="410">
        <f>BZ152+AJ152+CF152+CL152+CR152+CX152+DD152+DM152</f>
        <v>1</v>
      </c>
      <c r="FA152" s="413">
        <f>CA152+AK152+CG152+CM152+CS152+CY152+DE152+DN152</f>
        <v>781</v>
      </c>
      <c r="FB152" s="226">
        <f>ER152/EQ152</f>
        <v>525.5</v>
      </c>
      <c r="FC152" s="226">
        <f>FA152/EZ152</f>
        <v>781</v>
      </c>
      <c r="FD152" s="227">
        <f>EQ152/EP152</f>
        <v>0.11764705882352941</v>
      </c>
      <c r="FE152" s="227">
        <f>EZ152/EY152</f>
        <v>0.07142857142857142</v>
      </c>
    </row>
    <row r="153" spans="1:161" ht="10.5" customHeight="1">
      <c r="A153" s="119">
        <v>149</v>
      </c>
      <c r="B153" s="130"/>
      <c r="C153" s="33" t="s">
        <v>117</v>
      </c>
      <c r="D153" s="64" t="s">
        <v>264</v>
      </c>
      <c r="E153" s="290"/>
      <c r="F153" s="23"/>
      <c r="G153" s="38"/>
      <c r="H153" s="170"/>
      <c r="I153" s="100"/>
      <c r="J153" s="40"/>
      <c r="K153" s="290"/>
      <c r="L153" s="23"/>
      <c r="M153" s="38"/>
      <c r="N153" s="170"/>
      <c r="O153" s="100"/>
      <c r="P153" s="40"/>
      <c r="Q153" s="289"/>
      <c r="R153" s="22"/>
      <c r="S153" s="22"/>
      <c r="T153" s="100"/>
      <c r="U153" s="100"/>
      <c r="V153" s="48"/>
      <c r="W153" s="99"/>
      <c r="X153" s="22"/>
      <c r="Y153" s="22"/>
      <c r="Z153" s="100"/>
      <c r="AA153" s="100"/>
      <c r="AB153" s="40"/>
      <c r="AC153" s="289"/>
      <c r="AD153" s="22"/>
      <c r="AE153" s="22"/>
      <c r="AF153" s="100"/>
      <c r="AG153" s="100"/>
      <c r="AH153" s="48"/>
      <c r="AI153" s="202"/>
      <c r="AJ153" s="28"/>
      <c r="AK153" s="28"/>
      <c r="AL153" s="100"/>
      <c r="AM153" s="100"/>
      <c r="AN153" s="40"/>
      <c r="AO153" s="289"/>
      <c r="AP153" s="22"/>
      <c r="AQ153" s="22"/>
      <c r="AR153" s="100"/>
      <c r="AS153" s="100"/>
      <c r="AT153" s="48"/>
      <c r="AU153" s="99"/>
      <c r="AV153" s="22"/>
      <c r="AW153" s="22"/>
      <c r="AX153" s="100"/>
      <c r="AY153" s="100"/>
      <c r="AZ153" s="40"/>
      <c r="BA153" s="99"/>
      <c r="BB153" s="22"/>
      <c r="BC153" s="89"/>
      <c r="BD153" s="101"/>
      <c r="BE153" s="100"/>
      <c r="BF153" s="100"/>
      <c r="BG153" s="99"/>
      <c r="BH153" s="22"/>
      <c r="BI153" s="89"/>
      <c r="BJ153" s="101"/>
      <c r="BK153" s="100"/>
      <c r="BL153" s="48"/>
      <c r="BM153" s="99"/>
      <c r="BN153" s="22"/>
      <c r="BO153" s="89"/>
      <c r="BP153" s="101"/>
      <c r="BQ153" s="100"/>
      <c r="BR153" s="48"/>
      <c r="BS153" s="99"/>
      <c r="BT153" s="22"/>
      <c r="BU153" s="37"/>
      <c r="BV153" s="170"/>
      <c r="BW153" s="100"/>
      <c r="BX153" s="48"/>
      <c r="BY153" s="202"/>
      <c r="BZ153" s="203"/>
      <c r="CA153" s="204"/>
      <c r="CB153" s="170"/>
      <c r="CC153" s="100"/>
      <c r="CD153" s="48"/>
      <c r="CE153" s="206">
        <f>'2013 - 2014 '!BY43</f>
        <v>13</v>
      </c>
      <c r="CF153" s="207">
        <f>'2013 - 2014 '!BZ43</f>
        <v>0</v>
      </c>
      <c r="CG153" s="208">
        <f>'2013 - 2014 '!CA43</f>
        <v>1009</v>
      </c>
      <c r="CH153" s="196">
        <f>'2013 - 2014 '!N43</f>
        <v>4</v>
      </c>
      <c r="CI153" s="197">
        <f>'2013 - 2014 '!O43</f>
        <v>0</v>
      </c>
      <c r="CJ153" s="198">
        <f>'2013 - 2014 '!P43</f>
        <v>360</v>
      </c>
      <c r="CK153" s="206"/>
      <c r="CL153" s="207"/>
      <c r="CM153" s="208"/>
      <c r="CN153" s="196"/>
      <c r="CO153" s="197"/>
      <c r="CP153" s="198"/>
      <c r="CQ153" s="206"/>
      <c r="CR153" s="207"/>
      <c r="CS153" s="208"/>
      <c r="CT153" s="196"/>
      <c r="CU153" s="197"/>
      <c r="CV153" s="198"/>
      <c r="CW153" s="206"/>
      <c r="CX153" s="207"/>
      <c r="CY153" s="208"/>
      <c r="CZ153" s="196"/>
      <c r="DA153" s="197"/>
      <c r="DB153" s="198"/>
      <c r="DC153" s="206"/>
      <c r="DD153" s="207"/>
      <c r="DE153" s="208"/>
      <c r="DF153" s="196"/>
      <c r="DG153" s="197"/>
      <c r="DH153" s="198"/>
      <c r="DI153" s="371"/>
      <c r="DJ153" s="372"/>
      <c r="DK153" s="373"/>
      <c r="DL153" s="391"/>
      <c r="DM153" s="392"/>
      <c r="DN153" s="397"/>
      <c r="DO153" s="196"/>
      <c r="DP153" s="197"/>
      <c r="DQ153" s="198"/>
      <c r="DR153" s="394"/>
      <c r="DS153" s="395"/>
      <c r="DT153" s="398"/>
      <c r="DU153" s="258"/>
      <c r="DV153" s="259"/>
      <c r="DW153" s="433"/>
      <c r="DX153" s="442"/>
      <c r="DY153" s="443"/>
      <c r="DZ153" s="447"/>
      <c r="EA153" s="258"/>
      <c r="EB153" s="259"/>
      <c r="EC153" s="433"/>
      <c r="ED153" s="442"/>
      <c r="EE153" s="443"/>
      <c r="EF153" s="447"/>
      <c r="EG153" s="258"/>
      <c r="EH153" s="259"/>
      <c r="EI153" s="260"/>
      <c r="EJ153" s="544"/>
      <c r="EK153" s="443"/>
      <c r="EL153" s="447"/>
      <c r="EM153" s="549"/>
      <c r="EN153" s="550"/>
      <c r="EO153" s="554"/>
      <c r="EP153" s="458">
        <f>E153++H153+K153+N153+Q153+T153+W153+Z153+AC153+AF153+AI153+AL153+AO153+AR153+AU153+AX153+BA153+BD153+BG153+BJ153+BM153+BP153+BS153+BV153+BY153+CB153+CE153+CH153+CK153+CN153+CQ153+CT153+CW153+CZ153+DI153+DC153+DF153+DO153+DR153+DL153+DU153+DX153+EA153+ED153+EG153+EJ153+EM153</f>
        <v>17</v>
      </c>
      <c r="EQ153" s="408">
        <f>F153++I153+L153+O153+R153+U153+X153+AA153+AD153+AG153+AJ153+AM153+AP153+AS153+AV153+AY153+BB153+BE153+BH153+BK153+BN153+BQ153+BT153+BW153+BZ153+CC153+CF153+CI153+CL153+CO153+CR153+CU153+CX153+DA153+DJ153+DD153+DG153+DP153+DS153+DM153+DV153+DY153+EB153+EE153+EH153+EK153+EN153</f>
        <v>0</v>
      </c>
      <c r="ER153" s="408">
        <f>G153++J153+M153+P153+S153+V153+Y153+AB153+AE153+AH153+AK153+AN153+AQ153+AT153+AW153+AZ153+BC153+BF153+BI153+BL153+BO153+BR153+BU153+BX153+CA153+CD153+CG153+CJ153+CM153+CP153+CS153+CV153+CY153+DB153+DK153+DE153+DH153+DQ153+DT153+DN153+DW153+DZ153+EC153+EF153+EI153+EL153+EO153</f>
        <v>1369</v>
      </c>
      <c r="ES153" s="411">
        <f>ER153/EP153</f>
        <v>80.52941176470588</v>
      </c>
      <c r="ET153" s="556">
        <f>H153+N153+T153+Z153+AF153+AL153+AR153+AX153+BD153+BJ153+BP153+BV153+CB153+CH153+CN153+CT153+CZ153+DF153+DO153+DU153+EA153+EG153+EM153</f>
        <v>4</v>
      </c>
      <c r="EU153" s="414">
        <f>I153+O153+U153+AA153+AG153+AM153+AS153+AY153+BE153+BK153+BQ153+BW153+CC153+CI153+CO153+CU153+DA153+DG153+DP153+DV153+EB153+EH153+EN153</f>
        <v>0</v>
      </c>
      <c r="EV153" s="416">
        <f>E153+K153+Q153+W153+AC153+AO153+AU153+BA153+BG153+BM153+BS153+DI153+DR153+DX153+ED153+EJ153</f>
        <v>0</v>
      </c>
      <c r="EW153" s="409">
        <f>F153+L153+R153+X153+AD153+AP153+AV153+BB153+BH153+BN153+BT153+DJ153+DS153+DY153+EE153+EK153</f>
        <v>0</v>
      </c>
      <c r="EX153" s="417">
        <f>G153+M153+S153+Y153+AE153+AQ153+AW153+BC153+BI153+BO153+BU153+DK153+DT153+DZ153+EF153+EL153</f>
        <v>0</v>
      </c>
      <c r="EY153" s="415">
        <f>BY153+AI153+CE153+CK153+CQ153+CW153+DC153+DL153</f>
        <v>13</v>
      </c>
      <c r="EZ153" s="410">
        <f>BZ153+AJ153+CF153+CL153+CR153+CX153+DD153+DM153</f>
        <v>0</v>
      </c>
      <c r="FA153" s="413">
        <f>CA153+AK153+CG153+CM153+CS153+CY153+DE153+DN153</f>
        <v>1009</v>
      </c>
      <c r="FB153" s="226" t="e">
        <f>ER153/EQ153</f>
        <v>#DIV/0!</v>
      </c>
      <c r="FC153" s="226" t="e">
        <f>FA153/EZ153</f>
        <v>#DIV/0!</v>
      </c>
      <c r="FD153" s="227">
        <f>EQ153/EP153</f>
        <v>0</v>
      </c>
      <c r="FE153" s="227">
        <f>EZ153/EY153</f>
        <v>0</v>
      </c>
    </row>
    <row r="154" spans="1:161" ht="10.5" customHeight="1">
      <c r="A154" s="75">
        <v>150</v>
      </c>
      <c r="B154" s="130"/>
      <c r="C154" s="33" t="s">
        <v>117</v>
      </c>
      <c r="D154" s="64" t="s">
        <v>83</v>
      </c>
      <c r="E154" s="289">
        <v>15</v>
      </c>
      <c r="F154" s="22">
        <v>1</v>
      </c>
      <c r="G154" s="37">
        <v>1350</v>
      </c>
      <c r="H154" s="170">
        <v>2</v>
      </c>
      <c r="I154" s="100"/>
      <c r="J154" s="40">
        <v>180</v>
      </c>
      <c r="K154" s="289"/>
      <c r="L154" s="22"/>
      <c r="M154" s="37"/>
      <c r="N154" s="170"/>
      <c r="O154" s="100"/>
      <c r="P154" s="40"/>
      <c r="Q154" s="289"/>
      <c r="R154" s="22"/>
      <c r="S154" s="22"/>
      <c r="T154" s="100"/>
      <c r="U154" s="100"/>
      <c r="V154" s="48"/>
      <c r="W154" s="99"/>
      <c r="X154" s="22"/>
      <c r="Y154" s="22"/>
      <c r="Z154" s="100"/>
      <c r="AA154" s="100"/>
      <c r="AB154" s="40"/>
      <c r="AC154" s="289"/>
      <c r="AD154" s="22"/>
      <c r="AE154" s="22"/>
      <c r="AF154" s="100"/>
      <c r="AG154" s="100"/>
      <c r="AH154" s="48"/>
      <c r="AI154" s="202"/>
      <c r="AJ154" s="28"/>
      <c r="AK154" s="28"/>
      <c r="AL154" s="100"/>
      <c r="AM154" s="100"/>
      <c r="AN154" s="40"/>
      <c r="AO154" s="289"/>
      <c r="AP154" s="22"/>
      <c r="AQ154" s="22"/>
      <c r="AR154" s="100"/>
      <c r="AS154" s="100"/>
      <c r="AT154" s="48"/>
      <c r="AU154" s="99"/>
      <c r="AV154" s="22"/>
      <c r="AW154" s="22"/>
      <c r="AX154" s="100"/>
      <c r="AY154" s="100"/>
      <c r="AZ154" s="40"/>
      <c r="BA154" s="99"/>
      <c r="BB154" s="22"/>
      <c r="BC154" s="89"/>
      <c r="BD154" s="101"/>
      <c r="BE154" s="100"/>
      <c r="BF154" s="100"/>
      <c r="BG154" s="99"/>
      <c r="BH154" s="22"/>
      <c r="BI154" s="89"/>
      <c r="BJ154" s="101"/>
      <c r="BK154" s="100"/>
      <c r="BL154" s="48"/>
      <c r="BM154" s="99"/>
      <c r="BN154" s="22"/>
      <c r="BO154" s="89"/>
      <c r="BP154" s="101"/>
      <c r="BQ154" s="100"/>
      <c r="BR154" s="48"/>
      <c r="BS154" s="99"/>
      <c r="BT154" s="22"/>
      <c r="BU154" s="37"/>
      <c r="BV154" s="170"/>
      <c r="BW154" s="100"/>
      <c r="BX154" s="48"/>
      <c r="BY154" s="202"/>
      <c r="BZ154" s="203"/>
      <c r="CA154" s="204"/>
      <c r="CB154" s="170"/>
      <c r="CC154" s="100"/>
      <c r="CD154" s="48"/>
      <c r="CE154" s="202"/>
      <c r="CF154" s="203"/>
      <c r="CG154" s="204"/>
      <c r="CH154" s="170"/>
      <c r="CI154" s="100"/>
      <c r="CJ154" s="48"/>
      <c r="CK154" s="202"/>
      <c r="CL154" s="203"/>
      <c r="CM154" s="204"/>
      <c r="CN154" s="170"/>
      <c r="CO154" s="100"/>
      <c r="CP154" s="48"/>
      <c r="CQ154" s="202"/>
      <c r="CR154" s="203"/>
      <c r="CS154" s="204"/>
      <c r="CT154" s="170"/>
      <c r="CU154" s="100"/>
      <c r="CV154" s="48"/>
      <c r="CW154" s="202"/>
      <c r="CX154" s="203"/>
      <c r="CY154" s="204"/>
      <c r="CZ154" s="170"/>
      <c r="DA154" s="100"/>
      <c r="DB154" s="48"/>
      <c r="DC154" s="202"/>
      <c r="DD154" s="203"/>
      <c r="DE154" s="204"/>
      <c r="DF154" s="170"/>
      <c r="DG154" s="100"/>
      <c r="DH154" s="48"/>
      <c r="DI154" s="368"/>
      <c r="DJ154" s="369"/>
      <c r="DK154" s="370"/>
      <c r="DL154" s="391"/>
      <c r="DM154" s="392"/>
      <c r="DN154" s="397"/>
      <c r="DO154" s="170"/>
      <c r="DP154" s="100"/>
      <c r="DQ154" s="48"/>
      <c r="DR154" s="394"/>
      <c r="DS154" s="395"/>
      <c r="DT154" s="398"/>
      <c r="DU154" s="258"/>
      <c r="DV154" s="259"/>
      <c r="DW154" s="433"/>
      <c r="DX154" s="442"/>
      <c r="DY154" s="443"/>
      <c r="DZ154" s="447"/>
      <c r="EA154" s="258"/>
      <c r="EB154" s="259"/>
      <c r="EC154" s="433"/>
      <c r="ED154" s="442"/>
      <c r="EE154" s="443"/>
      <c r="EF154" s="447"/>
      <c r="EG154" s="258"/>
      <c r="EH154" s="259"/>
      <c r="EI154" s="260"/>
      <c r="EJ154" s="544"/>
      <c r="EK154" s="443"/>
      <c r="EL154" s="447"/>
      <c r="EM154" s="549"/>
      <c r="EN154" s="550"/>
      <c r="EO154" s="554"/>
      <c r="EP154" s="458">
        <f>E154++H154+K154+N154+Q154+T154+W154+Z154+AC154+AF154+AI154+AL154+AO154+AR154+AU154+AX154+BA154+BD154+BG154+BJ154+BM154+BP154+BS154+BV154+BY154+CB154+CE154+CH154+CK154+CN154+CQ154+CT154+CW154+CZ154+DI154+DC154+DF154+DO154+DR154+DL154+DU154+DX154+EA154+ED154+EG154+EJ154+EM154</f>
        <v>17</v>
      </c>
      <c r="EQ154" s="408">
        <f>F154++I154+L154+O154+R154+U154+X154+AA154+AD154+AG154+AJ154+AM154+AP154+AS154+AV154+AY154+BB154+BE154+BH154+BK154+BN154+BQ154+BT154+BW154+BZ154+CC154+CF154+CI154+CL154+CO154+CR154+CU154+CX154+DA154+DJ154+DD154+DG154+DP154+DS154+DM154+DV154+DY154+EB154+EE154+EH154+EK154+EN154</f>
        <v>1</v>
      </c>
      <c r="ER154" s="408">
        <f>G154++J154+M154+P154+S154+V154+Y154+AB154+AE154+AH154+AK154+AN154+AQ154+AT154+AW154+AZ154+BC154+BF154+BI154+BL154+BO154+BR154+BU154+BX154+CA154+CD154+CG154+CJ154+CM154+CP154+CS154+CV154+CY154+DB154+DK154+DE154+DH154+DQ154+DT154+DN154+DW154+DZ154+EC154+EF154+EI154+EL154+EO154</f>
        <v>1530</v>
      </c>
      <c r="ES154" s="411">
        <f>ER154/EP154</f>
        <v>90</v>
      </c>
      <c r="ET154" s="556">
        <f>H154+N154+T154+Z154+AF154+AL154+AR154+AX154+BD154+BJ154+BP154+BV154+CB154+CH154+CN154+CT154+CZ154+DF154+DO154+DU154+EA154+EG154+EM154</f>
        <v>2</v>
      </c>
      <c r="EU154" s="414">
        <f>I154+O154+U154+AA154+AG154+AM154+AS154+AY154+BE154+BK154+BQ154+BW154+CC154+CI154+CO154+CU154+DA154+DG154+DP154+DV154+EB154+EH154+EN154</f>
        <v>0</v>
      </c>
      <c r="EV154" s="416">
        <f>E154+K154+Q154+W154+AC154+AO154+AU154+BA154+BG154+BM154+BS154+DI154+DR154+DX154+ED154+EJ154</f>
        <v>15</v>
      </c>
      <c r="EW154" s="409">
        <f>F154+L154+R154+X154+AD154+AP154+AV154+BB154+BH154+BN154+BT154+DJ154+DS154+DY154+EE154+EK154</f>
        <v>1</v>
      </c>
      <c r="EX154" s="417">
        <f>G154+M154+S154+Y154+AE154+AQ154+AW154+BC154+BI154+BO154+BU154+DK154+DT154+DZ154+EF154+EL154</f>
        <v>1350</v>
      </c>
      <c r="EY154" s="415">
        <f>BY154+AI154+CE154+CK154+CQ154+CW154+DC154+DL154</f>
        <v>0</v>
      </c>
      <c r="EZ154" s="410">
        <f>BZ154+AJ154+CF154+CL154+CR154+CX154+DD154+DM154</f>
        <v>0</v>
      </c>
      <c r="FA154" s="413">
        <f>CA154+AK154+CG154+CM154+CS154+CY154+DE154+DN154</f>
        <v>0</v>
      </c>
      <c r="FB154" s="226">
        <f>ER154/EQ154</f>
        <v>1530</v>
      </c>
      <c r="FC154" s="226" t="e">
        <f>FA154/EZ154</f>
        <v>#DIV/0!</v>
      </c>
      <c r="FD154" s="227">
        <f>EQ154/EP154</f>
        <v>0.058823529411764705</v>
      </c>
      <c r="FE154" s="227" t="e">
        <f>EZ154/EY154</f>
        <v>#DIV/0!</v>
      </c>
    </row>
    <row r="155" spans="1:161" ht="10.5" customHeight="1">
      <c r="A155" s="119">
        <v>151</v>
      </c>
      <c r="B155" s="130"/>
      <c r="C155" s="33" t="s">
        <v>118</v>
      </c>
      <c r="D155" s="64" t="s">
        <v>63</v>
      </c>
      <c r="E155" s="290"/>
      <c r="F155" s="23"/>
      <c r="G155" s="38"/>
      <c r="H155" s="170"/>
      <c r="I155" s="100"/>
      <c r="J155" s="40"/>
      <c r="K155" s="290"/>
      <c r="L155" s="23"/>
      <c r="M155" s="38"/>
      <c r="N155" s="170"/>
      <c r="O155" s="100"/>
      <c r="P155" s="40"/>
      <c r="Q155" s="290">
        <v>1</v>
      </c>
      <c r="R155" s="23"/>
      <c r="S155" s="23">
        <v>13</v>
      </c>
      <c r="T155" s="100"/>
      <c r="U155" s="100"/>
      <c r="V155" s="48"/>
      <c r="W155" s="99"/>
      <c r="X155" s="22"/>
      <c r="Y155" s="22"/>
      <c r="Z155" s="100"/>
      <c r="AA155" s="100"/>
      <c r="AB155" s="40"/>
      <c r="AC155" s="289"/>
      <c r="AD155" s="22"/>
      <c r="AE155" s="22"/>
      <c r="AF155" s="100">
        <v>2</v>
      </c>
      <c r="AG155" s="100">
        <v>2</v>
      </c>
      <c r="AH155" s="48">
        <v>49</v>
      </c>
      <c r="AI155" s="202">
        <v>8</v>
      </c>
      <c r="AJ155" s="28">
        <v>2</v>
      </c>
      <c r="AK155" s="28">
        <v>412</v>
      </c>
      <c r="AL155" s="100">
        <v>1</v>
      </c>
      <c r="AM155" s="100"/>
      <c r="AN155" s="40">
        <v>34</v>
      </c>
      <c r="AO155" s="289"/>
      <c r="AP155" s="22"/>
      <c r="AQ155" s="22"/>
      <c r="AR155" s="100">
        <v>1</v>
      </c>
      <c r="AS155" s="100"/>
      <c r="AT155" s="48">
        <v>45</v>
      </c>
      <c r="AU155" s="99"/>
      <c r="AV155" s="22"/>
      <c r="AW155" s="22"/>
      <c r="AX155" s="100"/>
      <c r="AY155" s="100"/>
      <c r="AZ155" s="40"/>
      <c r="BA155" s="99"/>
      <c r="BB155" s="22"/>
      <c r="BC155" s="89"/>
      <c r="BD155" s="101">
        <v>1</v>
      </c>
      <c r="BE155" s="100"/>
      <c r="BF155" s="100">
        <v>23</v>
      </c>
      <c r="BG155" s="268">
        <v>3</v>
      </c>
      <c r="BH155" s="269"/>
      <c r="BI155" s="287">
        <v>27</v>
      </c>
      <c r="BJ155" s="101"/>
      <c r="BK155" s="100"/>
      <c r="BL155" s="48"/>
      <c r="BM155" s="99"/>
      <c r="BN155" s="22"/>
      <c r="BO155" s="89"/>
      <c r="BP155" s="101"/>
      <c r="BQ155" s="100"/>
      <c r="BR155" s="48"/>
      <c r="BS155" s="99"/>
      <c r="BT155" s="22"/>
      <c r="BU155" s="37"/>
      <c r="BV155" s="170"/>
      <c r="BW155" s="100"/>
      <c r="BX155" s="48"/>
      <c r="BY155" s="202"/>
      <c r="BZ155" s="203"/>
      <c r="CA155" s="204"/>
      <c r="CB155" s="170"/>
      <c r="CC155" s="100"/>
      <c r="CD155" s="48"/>
      <c r="CE155" s="202"/>
      <c r="CF155" s="203"/>
      <c r="CG155" s="204"/>
      <c r="CH155" s="170"/>
      <c r="CI155" s="100"/>
      <c r="CJ155" s="48"/>
      <c r="CK155" s="202"/>
      <c r="CL155" s="203"/>
      <c r="CM155" s="204"/>
      <c r="CN155" s="170"/>
      <c r="CO155" s="100"/>
      <c r="CP155" s="48"/>
      <c r="CQ155" s="202"/>
      <c r="CR155" s="203"/>
      <c r="CS155" s="204"/>
      <c r="CT155" s="170"/>
      <c r="CU155" s="100"/>
      <c r="CV155" s="48"/>
      <c r="CW155" s="202"/>
      <c r="CX155" s="203"/>
      <c r="CY155" s="204"/>
      <c r="CZ155" s="170"/>
      <c r="DA155" s="100"/>
      <c r="DB155" s="48"/>
      <c r="DC155" s="202"/>
      <c r="DD155" s="203"/>
      <c r="DE155" s="204"/>
      <c r="DF155" s="170"/>
      <c r="DG155" s="100"/>
      <c r="DH155" s="48"/>
      <c r="DI155" s="368"/>
      <c r="DJ155" s="369"/>
      <c r="DK155" s="370"/>
      <c r="DL155" s="391"/>
      <c r="DM155" s="392"/>
      <c r="DN155" s="397"/>
      <c r="DO155" s="170"/>
      <c r="DP155" s="100"/>
      <c r="DQ155" s="48"/>
      <c r="DR155" s="394"/>
      <c r="DS155" s="395"/>
      <c r="DT155" s="398"/>
      <c r="DU155" s="258"/>
      <c r="DV155" s="259"/>
      <c r="DW155" s="433"/>
      <c r="DX155" s="442"/>
      <c r="DY155" s="443"/>
      <c r="DZ155" s="447"/>
      <c r="EA155" s="258"/>
      <c r="EB155" s="259"/>
      <c r="EC155" s="433"/>
      <c r="ED155" s="442"/>
      <c r="EE155" s="443"/>
      <c r="EF155" s="447"/>
      <c r="EG155" s="258"/>
      <c r="EH155" s="259"/>
      <c r="EI155" s="260"/>
      <c r="EJ155" s="544"/>
      <c r="EK155" s="443"/>
      <c r="EL155" s="447"/>
      <c r="EM155" s="549"/>
      <c r="EN155" s="550"/>
      <c r="EO155" s="554"/>
      <c r="EP155" s="458">
        <f>E155++H155+K155+N155+Q155+T155+W155+Z155+AC155+AF155+AI155+AL155+AO155+AR155+AU155+AX155+BA155+BD155+BG155+BJ155+BM155+BP155+BS155+BV155+BY155+CB155+CE155+CH155+CK155+CN155+CQ155+CT155+CW155+CZ155+DI155+DC155+DF155+DO155+DR155+DL155+DU155+DX155+EA155+ED155+EG155+EJ155+EM155</f>
        <v>17</v>
      </c>
      <c r="EQ155" s="408">
        <f>F155++I155+L155+O155+R155+U155+X155+AA155+AD155+AG155+AJ155+AM155+AP155+AS155+AV155+AY155+BB155+BE155+BH155+BK155+BN155+BQ155+BT155+BW155+BZ155+CC155+CF155+CI155+CL155+CO155+CR155+CU155+CX155+DA155+DJ155+DD155+DG155+DP155+DS155+DM155+DV155+DY155+EB155+EE155+EH155+EK155+EN155</f>
        <v>4</v>
      </c>
      <c r="ER155" s="408">
        <f>G155++J155+M155+P155+S155+V155+Y155+AB155+AE155+AH155+AK155+AN155+AQ155+AT155+AW155+AZ155+BC155+BF155+BI155+BL155+BO155+BR155+BU155+BX155+CA155+CD155+CG155+CJ155+CM155+CP155+CS155+CV155+CY155+DB155+DK155+DE155+DH155+DQ155+DT155+DN155+DW155+DZ155+EC155+EF155+EI155+EL155+EO155</f>
        <v>603</v>
      </c>
      <c r="ES155" s="411">
        <f>ER155/EP155</f>
        <v>35.470588235294116</v>
      </c>
      <c r="ET155" s="556">
        <f>H155+N155+T155+Z155+AF155+AL155+AR155+AX155+BD155+BJ155+BP155+BV155+CB155+CH155+CN155+CT155+CZ155+DF155+DO155+DU155+EA155+EG155+EM155</f>
        <v>5</v>
      </c>
      <c r="EU155" s="414">
        <f>I155+O155+U155+AA155+AG155+AM155+AS155+AY155+BE155+BK155+BQ155+BW155+CC155+CI155+CO155+CU155+DA155+DG155+DP155+DV155+EB155+EH155+EN155</f>
        <v>2</v>
      </c>
      <c r="EV155" s="416">
        <f>E155+K155+Q155+W155+AC155+AO155+AU155+BA155+BG155+BM155+BS155+DI155+DR155+DX155+ED155+EJ155</f>
        <v>4</v>
      </c>
      <c r="EW155" s="409">
        <f>F155+L155+R155+X155+AD155+AP155+AV155+BB155+BH155+BN155+BT155+DJ155+DS155+DY155+EE155+EK155</f>
        <v>0</v>
      </c>
      <c r="EX155" s="417">
        <f>G155+M155+S155+Y155+AE155+AQ155+AW155+BC155+BI155+BO155+BU155+DK155+DT155+DZ155+EF155+EL155</f>
        <v>40</v>
      </c>
      <c r="EY155" s="415">
        <f>BY155+AI155+CE155+CK155+CQ155+CW155+DC155+DL155</f>
        <v>8</v>
      </c>
      <c r="EZ155" s="410">
        <f>BZ155+AJ155+CF155+CL155+CR155+CX155+DD155+DM155</f>
        <v>2</v>
      </c>
      <c r="FA155" s="413">
        <f>CA155+AK155+CG155+CM155+CS155+CY155+DE155+DN155</f>
        <v>412</v>
      </c>
      <c r="FB155" s="226">
        <f>ER155/EQ155</f>
        <v>150.75</v>
      </c>
      <c r="FC155" s="226">
        <f>FA155/EZ155</f>
        <v>206</v>
      </c>
      <c r="FD155" s="227">
        <f>EQ155/EP155</f>
        <v>0.23529411764705882</v>
      </c>
      <c r="FE155" s="227">
        <f>EZ155/EY155</f>
        <v>0.25</v>
      </c>
    </row>
    <row r="156" spans="1:161" ht="10.5" customHeight="1">
      <c r="A156" s="75">
        <v>152</v>
      </c>
      <c r="B156" s="130"/>
      <c r="C156" s="33" t="s">
        <v>117</v>
      </c>
      <c r="D156" s="64" t="s">
        <v>129</v>
      </c>
      <c r="E156" s="290"/>
      <c r="F156" s="23"/>
      <c r="G156" s="38"/>
      <c r="H156" s="170"/>
      <c r="I156" s="100"/>
      <c r="J156" s="40"/>
      <c r="K156" s="290"/>
      <c r="L156" s="23"/>
      <c r="M156" s="38"/>
      <c r="N156" s="170"/>
      <c r="O156" s="100"/>
      <c r="P156" s="40"/>
      <c r="Q156" s="290"/>
      <c r="R156" s="23"/>
      <c r="S156" s="23"/>
      <c r="T156" s="100"/>
      <c r="U156" s="100"/>
      <c r="V156" s="48"/>
      <c r="W156" s="99"/>
      <c r="X156" s="22"/>
      <c r="Y156" s="22"/>
      <c r="Z156" s="100"/>
      <c r="AA156" s="100"/>
      <c r="AB156" s="40"/>
      <c r="AC156" s="289"/>
      <c r="AD156" s="22"/>
      <c r="AE156" s="22"/>
      <c r="AF156" s="100"/>
      <c r="AG156" s="100"/>
      <c r="AH156" s="48"/>
      <c r="AI156" s="202"/>
      <c r="AJ156" s="28"/>
      <c r="AK156" s="28"/>
      <c r="AL156" s="100"/>
      <c r="AM156" s="100"/>
      <c r="AN156" s="40"/>
      <c r="AO156" s="289"/>
      <c r="AP156" s="22"/>
      <c r="AQ156" s="22"/>
      <c r="AR156" s="100"/>
      <c r="AS156" s="100"/>
      <c r="AT156" s="48"/>
      <c r="AU156" s="277">
        <v>14</v>
      </c>
      <c r="AV156" s="278">
        <v>0</v>
      </c>
      <c r="AW156" s="278">
        <v>1181</v>
      </c>
      <c r="AX156" s="100">
        <v>3</v>
      </c>
      <c r="AY156" s="100"/>
      <c r="AZ156" s="40">
        <v>270</v>
      </c>
      <c r="BA156" s="277"/>
      <c r="BB156" s="278"/>
      <c r="BC156" s="288"/>
      <c r="BD156" s="101"/>
      <c r="BE156" s="100"/>
      <c r="BF156" s="100"/>
      <c r="BG156" s="277"/>
      <c r="BH156" s="278"/>
      <c r="BI156" s="288"/>
      <c r="BJ156" s="101"/>
      <c r="BK156" s="100"/>
      <c r="BL156" s="48"/>
      <c r="BM156" s="99"/>
      <c r="BN156" s="22"/>
      <c r="BO156" s="89"/>
      <c r="BP156" s="101"/>
      <c r="BQ156" s="100"/>
      <c r="BR156" s="48"/>
      <c r="BS156" s="99"/>
      <c r="BT156" s="22"/>
      <c r="BU156" s="37"/>
      <c r="BV156" s="170"/>
      <c r="BW156" s="100"/>
      <c r="BX156" s="48"/>
      <c r="BY156" s="202"/>
      <c r="BZ156" s="203"/>
      <c r="CA156" s="204"/>
      <c r="CB156" s="170"/>
      <c r="CC156" s="100"/>
      <c r="CD156" s="48"/>
      <c r="CE156" s="202"/>
      <c r="CF156" s="203"/>
      <c r="CG156" s="204"/>
      <c r="CH156" s="170"/>
      <c r="CI156" s="100"/>
      <c r="CJ156" s="48"/>
      <c r="CK156" s="202"/>
      <c r="CL156" s="203"/>
      <c r="CM156" s="204"/>
      <c r="CN156" s="170"/>
      <c r="CO156" s="100"/>
      <c r="CP156" s="48"/>
      <c r="CQ156" s="202"/>
      <c r="CR156" s="203"/>
      <c r="CS156" s="204"/>
      <c r="CT156" s="170"/>
      <c r="CU156" s="100"/>
      <c r="CV156" s="48"/>
      <c r="CW156" s="202"/>
      <c r="CX156" s="203"/>
      <c r="CY156" s="204"/>
      <c r="CZ156" s="170"/>
      <c r="DA156" s="100"/>
      <c r="DB156" s="48"/>
      <c r="DC156" s="202"/>
      <c r="DD156" s="203"/>
      <c r="DE156" s="204"/>
      <c r="DF156" s="170"/>
      <c r="DG156" s="100"/>
      <c r="DH156" s="48"/>
      <c r="DI156" s="368"/>
      <c r="DJ156" s="369"/>
      <c r="DK156" s="370"/>
      <c r="DL156" s="391"/>
      <c r="DM156" s="392"/>
      <c r="DN156" s="397"/>
      <c r="DO156" s="170"/>
      <c r="DP156" s="100"/>
      <c r="DQ156" s="48"/>
      <c r="DR156" s="394"/>
      <c r="DS156" s="395"/>
      <c r="DT156" s="398"/>
      <c r="DU156" s="258"/>
      <c r="DV156" s="259"/>
      <c r="DW156" s="433"/>
      <c r="DX156" s="442"/>
      <c r="DY156" s="443"/>
      <c r="DZ156" s="447"/>
      <c r="EA156" s="258"/>
      <c r="EB156" s="259"/>
      <c r="EC156" s="433"/>
      <c r="ED156" s="442"/>
      <c r="EE156" s="443"/>
      <c r="EF156" s="447"/>
      <c r="EG156" s="258"/>
      <c r="EH156" s="259"/>
      <c r="EI156" s="260"/>
      <c r="EJ156" s="544"/>
      <c r="EK156" s="443"/>
      <c r="EL156" s="447"/>
      <c r="EM156" s="549"/>
      <c r="EN156" s="550"/>
      <c r="EO156" s="554"/>
      <c r="EP156" s="458">
        <f>E156++H156+K156+N156+Q156+T156+W156+Z156+AC156+AF156+AI156+AL156+AO156+AR156+AU156+AX156+BA156+BD156+BG156+BJ156+BM156+BP156+BS156+BV156+BY156+CB156+CE156+CH156+CK156+CN156+CQ156+CT156+CW156+CZ156+DI156+DC156+DF156+DO156+DR156+DL156+DU156+DX156+EA156+ED156+EG156+EJ156+EM156</f>
        <v>17</v>
      </c>
      <c r="EQ156" s="408">
        <f>F156++I156+L156+O156+R156+U156+X156+AA156+AD156+AG156+AJ156+AM156+AP156+AS156+AV156+AY156+BB156+BE156+BH156+BK156+BN156+BQ156+BT156+BW156+BZ156+CC156+CF156+CI156+CL156+CO156+CR156+CU156+CX156+DA156+DJ156+DD156+DG156+DP156+DS156+DM156+DV156+DY156+EB156+EE156+EH156+EK156+EN156</f>
        <v>0</v>
      </c>
      <c r="ER156" s="408">
        <f>G156++J156+M156+P156+S156+V156+Y156+AB156+AE156+AH156+AK156+AN156+AQ156+AT156+AW156+AZ156+BC156+BF156+BI156+BL156+BO156+BR156+BU156+BX156+CA156+CD156+CG156+CJ156+CM156+CP156+CS156+CV156+CY156+DB156+DK156+DE156+DH156+DQ156+DT156+DN156+DW156+DZ156+EC156+EF156+EI156+EL156+EO156</f>
        <v>1451</v>
      </c>
      <c r="ES156" s="411">
        <f>ER156/EP156</f>
        <v>85.3529411764706</v>
      </c>
      <c r="ET156" s="556">
        <f>H156+N156+T156+Z156+AF156+AL156+AR156+AX156+BD156+BJ156+BP156+BV156+CB156+CH156+CN156+CT156+CZ156+DF156+DO156+DU156+EA156+EG156+EM156</f>
        <v>3</v>
      </c>
      <c r="EU156" s="414">
        <f>I156+O156+U156+AA156+AG156+AM156+AS156+AY156+BE156+BK156+BQ156+BW156+CC156+CI156+CO156+CU156+DA156+DG156+DP156+DV156+EB156+EH156+EN156</f>
        <v>0</v>
      </c>
      <c r="EV156" s="416">
        <f>E156+K156+Q156+W156+AC156+AO156+AU156+BA156+BG156+BM156+BS156+DI156+DR156+DX156+ED156+EJ156</f>
        <v>14</v>
      </c>
      <c r="EW156" s="409">
        <f>F156+L156+R156+X156+AD156+AP156+AV156+BB156+BH156+BN156+BT156+DJ156+DS156+DY156+EE156+EK156</f>
        <v>0</v>
      </c>
      <c r="EX156" s="417">
        <f>G156+M156+S156+Y156+AE156+AQ156+AW156+BC156+BI156+BO156+BU156+DK156+DT156+DZ156+EF156+EL156</f>
        <v>1181</v>
      </c>
      <c r="EY156" s="415">
        <f>BY156+AI156+CE156+CK156+CQ156+CW156+DC156+DL156</f>
        <v>0</v>
      </c>
      <c r="EZ156" s="410">
        <f>BZ156+AJ156+CF156+CL156+CR156+CX156+DD156+DM156</f>
        <v>0</v>
      </c>
      <c r="FA156" s="413">
        <f>CA156+AK156+CG156+CM156+CS156+CY156+DE156+DN156</f>
        <v>0</v>
      </c>
      <c r="FB156" s="226" t="e">
        <f>ER156/EQ156</f>
        <v>#DIV/0!</v>
      </c>
      <c r="FC156" s="226" t="e">
        <f>FA156/EZ156</f>
        <v>#DIV/0!</v>
      </c>
      <c r="FD156" s="227">
        <f>EQ156/EP156</f>
        <v>0</v>
      </c>
      <c r="FE156" s="227" t="e">
        <f>EZ156/EY156</f>
        <v>#DIV/0!</v>
      </c>
    </row>
    <row r="157" spans="1:161" ht="10.5" customHeight="1">
      <c r="A157" s="119">
        <v>153</v>
      </c>
      <c r="B157" s="130"/>
      <c r="C157" s="33" t="s">
        <v>119</v>
      </c>
      <c r="D157" s="64" t="s">
        <v>159</v>
      </c>
      <c r="E157" s="290"/>
      <c r="F157" s="23"/>
      <c r="G157" s="38"/>
      <c r="H157" s="170"/>
      <c r="I157" s="100"/>
      <c r="J157" s="40"/>
      <c r="K157" s="290"/>
      <c r="L157" s="23"/>
      <c r="M157" s="38"/>
      <c r="N157" s="170"/>
      <c r="O157" s="100"/>
      <c r="P157" s="40"/>
      <c r="Q157" s="290"/>
      <c r="R157" s="23"/>
      <c r="S157" s="23"/>
      <c r="T157" s="100"/>
      <c r="U157" s="100"/>
      <c r="V157" s="48"/>
      <c r="W157" s="99"/>
      <c r="X157" s="22"/>
      <c r="Y157" s="22"/>
      <c r="Z157" s="100"/>
      <c r="AA157" s="100"/>
      <c r="AB157" s="40"/>
      <c r="AC157" s="289"/>
      <c r="AD157" s="22"/>
      <c r="AE157" s="22"/>
      <c r="AF157" s="100"/>
      <c r="AG157" s="100"/>
      <c r="AH157" s="48"/>
      <c r="AI157" s="202"/>
      <c r="AJ157" s="28"/>
      <c r="AK157" s="28"/>
      <c r="AL157" s="100"/>
      <c r="AM157" s="100"/>
      <c r="AN157" s="40"/>
      <c r="AO157" s="289"/>
      <c r="AP157" s="22"/>
      <c r="AQ157" s="22"/>
      <c r="AR157" s="100"/>
      <c r="AS157" s="100"/>
      <c r="AT157" s="48"/>
      <c r="AU157" s="99"/>
      <c r="AV157" s="22"/>
      <c r="AW157" s="22"/>
      <c r="AX157" s="100"/>
      <c r="AY157" s="100"/>
      <c r="AZ157" s="40"/>
      <c r="BA157" s="99">
        <v>5</v>
      </c>
      <c r="BB157" s="22">
        <v>0</v>
      </c>
      <c r="BC157" s="89">
        <v>450</v>
      </c>
      <c r="BD157" s="101"/>
      <c r="BE157" s="100"/>
      <c r="BF157" s="100"/>
      <c r="BG157" s="268">
        <v>11</v>
      </c>
      <c r="BH157" s="269"/>
      <c r="BI157" s="287">
        <v>990</v>
      </c>
      <c r="BJ157" s="101">
        <v>1</v>
      </c>
      <c r="BK157" s="100"/>
      <c r="BL157" s="48">
        <v>90</v>
      </c>
      <c r="BM157" s="99"/>
      <c r="BN157" s="22"/>
      <c r="BO157" s="89"/>
      <c r="BP157" s="101"/>
      <c r="BQ157" s="100"/>
      <c r="BR157" s="48"/>
      <c r="BS157" s="99"/>
      <c r="BT157" s="22"/>
      <c r="BU157" s="37"/>
      <c r="BV157" s="170"/>
      <c r="BW157" s="100"/>
      <c r="BX157" s="48"/>
      <c r="BY157" s="202"/>
      <c r="BZ157" s="203"/>
      <c r="CA157" s="204"/>
      <c r="CB157" s="170"/>
      <c r="CC157" s="100"/>
      <c r="CD157" s="48"/>
      <c r="CE157" s="202"/>
      <c r="CF157" s="203"/>
      <c r="CG157" s="205"/>
      <c r="CH157" s="170"/>
      <c r="CI157" s="100"/>
      <c r="CJ157" s="48"/>
      <c r="CK157" s="202"/>
      <c r="CL157" s="203"/>
      <c r="CM157" s="205"/>
      <c r="CN157" s="170"/>
      <c r="CO157" s="100"/>
      <c r="CP157" s="48"/>
      <c r="CQ157" s="202"/>
      <c r="CR157" s="203"/>
      <c r="CS157" s="205"/>
      <c r="CT157" s="170"/>
      <c r="CU157" s="100"/>
      <c r="CV157" s="48"/>
      <c r="CW157" s="202"/>
      <c r="CX157" s="203"/>
      <c r="CY157" s="205"/>
      <c r="CZ157" s="170"/>
      <c r="DA157" s="100"/>
      <c r="DB157" s="48"/>
      <c r="DC157" s="202"/>
      <c r="DD157" s="203"/>
      <c r="DE157" s="205"/>
      <c r="DF157" s="170"/>
      <c r="DG157" s="100"/>
      <c r="DH157" s="48"/>
      <c r="DI157" s="368"/>
      <c r="DJ157" s="369"/>
      <c r="DK157" s="377"/>
      <c r="DL157" s="391"/>
      <c r="DM157" s="392"/>
      <c r="DN157" s="397"/>
      <c r="DO157" s="170"/>
      <c r="DP157" s="100"/>
      <c r="DQ157" s="48"/>
      <c r="DR157" s="394"/>
      <c r="DS157" s="395"/>
      <c r="DT157" s="398"/>
      <c r="DU157" s="258"/>
      <c r="DV157" s="259"/>
      <c r="DW157" s="433"/>
      <c r="DX157" s="442"/>
      <c r="DY157" s="443"/>
      <c r="DZ157" s="447"/>
      <c r="EA157" s="258"/>
      <c r="EB157" s="259"/>
      <c r="EC157" s="433"/>
      <c r="ED157" s="442"/>
      <c r="EE157" s="443"/>
      <c r="EF157" s="447"/>
      <c r="EG157" s="258"/>
      <c r="EH157" s="259"/>
      <c r="EI157" s="260"/>
      <c r="EJ157" s="544"/>
      <c r="EK157" s="443"/>
      <c r="EL157" s="447"/>
      <c r="EM157" s="549"/>
      <c r="EN157" s="550"/>
      <c r="EO157" s="554"/>
      <c r="EP157" s="458">
        <f>E157++H157+K157+N157+Q157+T157+W157+Z157+AC157+AF157+AI157+AL157+AO157+AR157+AU157+AX157+BA157+BD157+BG157+BJ157+BM157+BP157+BS157+BV157+BY157+CB157+CE157+CH157+CK157+CN157+CQ157+CT157+CW157+CZ157+DI157+DC157+DF157+DO157+DR157+DL157+DU157+DX157+EA157+ED157+EG157+EJ157+EM157</f>
        <v>17</v>
      </c>
      <c r="EQ157" s="408">
        <f>F157++I157+L157+O157+R157+U157+X157+AA157+AD157+AG157+AJ157+AM157+AP157+AS157+AV157+AY157+BB157+BE157+BH157+BK157+BN157+BQ157+BT157+BW157+BZ157+CC157+CF157+CI157+CL157+CO157+CR157+CU157+CX157+DA157+DJ157+DD157+DG157+DP157+DS157+DM157+DV157+DY157+EB157+EE157+EH157+EK157+EN157</f>
        <v>0</v>
      </c>
      <c r="ER157" s="408">
        <f>G157++J157+M157+P157+S157+V157+Y157+AB157+AE157+AH157+AK157+AN157+AQ157+AT157+AW157+AZ157+BC157+BF157+BI157+BL157+BO157+BR157+BU157+BX157+CA157+CD157+CG157+CJ157+CM157+CP157+CS157+CV157+CY157+DB157+DK157+DE157+DH157+DQ157+DT157+DN157+DW157+DZ157+EC157+EF157+EI157+EL157+EO157</f>
        <v>1530</v>
      </c>
      <c r="ES157" s="411">
        <f>ER157/EP157</f>
        <v>90</v>
      </c>
      <c r="ET157" s="556">
        <f>H157+N157+T157+Z157+AF157+AL157+AR157+AX157+BD157+BJ157+BP157+BV157+CB157+CH157+CN157+CT157+CZ157+DF157+DO157+DU157+EA157+EG157+EM157</f>
        <v>1</v>
      </c>
      <c r="EU157" s="414">
        <f>I157+O157+U157+AA157+AG157+AM157+AS157+AY157+BE157+BK157+BQ157+BW157+CC157+CI157+CO157+CU157+DA157+DG157+DP157+DV157+EB157+EH157+EN157</f>
        <v>0</v>
      </c>
      <c r="EV157" s="416">
        <f>E157+K157+Q157+W157+AC157+AO157+AU157+BA157+BG157+BM157+BS157+DI157+DR157+DX157+ED157+EJ157</f>
        <v>16</v>
      </c>
      <c r="EW157" s="409">
        <f>F157+L157+R157+X157+AD157+AP157+AV157+BB157+BH157+BN157+BT157+DJ157+DS157+DY157+EE157+EK157</f>
        <v>0</v>
      </c>
      <c r="EX157" s="417">
        <f>G157+M157+S157+Y157+AE157+AQ157+AW157+BC157+BI157+BO157+BU157+DK157+DT157+DZ157+EF157+EL157</f>
        <v>1440</v>
      </c>
      <c r="EY157" s="415">
        <f>BY157+AI157+CE157+CK157+CQ157+CW157+DC157+DL157</f>
        <v>0</v>
      </c>
      <c r="EZ157" s="410">
        <f>BZ157+AJ157+CF157+CL157+CR157+CX157+DD157+DM157</f>
        <v>0</v>
      </c>
      <c r="FA157" s="413">
        <f>CA157+AK157+CG157+CM157+CS157+CY157+DE157+DN157</f>
        <v>0</v>
      </c>
      <c r="FB157" s="226" t="e">
        <f>ER157/EQ157</f>
        <v>#DIV/0!</v>
      </c>
      <c r="FC157" s="226" t="e">
        <f>FA157/EZ157</f>
        <v>#DIV/0!</v>
      </c>
      <c r="FD157" s="227">
        <f>EQ157/EP157</f>
        <v>0</v>
      </c>
      <c r="FE157" s="227" t="e">
        <f>EZ157/EY157</f>
        <v>#DIV/0!</v>
      </c>
    </row>
    <row r="158" spans="1:161" ht="10.5" customHeight="1">
      <c r="A158" s="75">
        <v>154</v>
      </c>
      <c r="B158" s="130"/>
      <c r="C158" s="33" t="s">
        <v>117</v>
      </c>
      <c r="D158" s="450" t="s">
        <v>386</v>
      </c>
      <c r="E158" s="289"/>
      <c r="F158" s="22"/>
      <c r="G158" s="37"/>
      <c r="H158" s="170"/>
      <c r="I158" s="100"/>
      <c r="J158" s="40"/>
      <c r="K158" s="289"/>
      <c r="L158" s="22"/>
      <c r="M158" s="37"/>
      <c r="N158" s="170"/>
      <c r="O158" s="100"/>
      <c r="P158" s="40"/>
      <c r="Q158" s="289"/>
      <c r="R158" s="22"/>
      <c r="S158" s="22"/>
      <c r="T158" s="100"/>
      <c r="U158" s="100"/>
      <c r="V158" s="48"/>
      <c r="W158" s="99"/>
      <c r="X158" s="22"/>
      <c r="Y158" s="22"/>
      <c r="Z158" s="100"/>
      <c r="AA158" s="100"/>
      <c r="AB158" s="40"/>
      <c r="AC158" s="289"/>
      <c r="AD158" s="22"/>
      <c r="AE158" s="22"/>
      <c r="AF158" s="100"/>
      <c r="AG158" s="100"/>
      <c r="AH158" s="48"/>
      <c r="AI158" s="202"/>
      <c r="AJ158" s="28"/>
      <c r="AK158" s="28"/>
      <c r="AL158" s="100"/>
      <c r="AM158" s="100"/>
      <c r="AN158" s="40"/>
      <c r="AO158" s="289"/>
      <c r="AP158" s="22"/>
      <c r="AQ158" s="22"/>
      <c r="AR158" s="100"/>
      <c r="AS158" s="100"/>
      <c r="AT158" s="48"/>
      <c r="AU158" s="99"/>
      <c r="AV158" s="22"/>
      <c r="AW158" s="22"/>
      <c r="AX158" s="100"/>
      <c r="AY158" s="100"/>
      <c r="AZ158" s="40"/>
      <c r="BA158" s="99"/>
      <c r="BB158" s="22"/>
      <c r="BC158" s="89"/>
      <c r="BD158" s="101"/>
      <c r="BE158" s="100"/>
      <c r="BF158" s="100"/>
      <c r="BG158" s="99"/>
      <c r="BH158" s="22"/>
      <c r="BI158" s="89"/>
      <c r="BJ158" s="101"/>
      <c r="BK158" s="100"/>
      <c r="BL158" s="48"/>
      <c r="BM158" s="268"/>
      <c r="BN158" s="269"/>
      <c r="BO158" s="287"/>
      <c r="BP158" s="101"/>
      <c r="BQ158" s="100"/>
      <c r="BR158" s="48"/>
      <c r="BS158" s="264"/>
      <c r="BT158" s="265"/>
      <c r="BU158" s="266"/>
      <c r="BV158" s="258"/>
      <c r="BW158" s="259"/>
      <c r="BX158" s="260"/>
      <c r="BY158" s="255"/>
      <c r="BZ158" s="256"/>
      <c r="CA158" s="257"/>
      <c r="CB158" s="258"/>
      <c r="CC158" s="259"/>
      <c r="CD158" s="260"/>
      <c r="CE158" s="255"/>
      <c r="CF158" s="256"/>
      <c r="CG158" s="257"/>
      <c r="CH158" s="258"/>
      <c r="CI158" s="259"/>
      <c r="CJ158" s="260"/>
      <c r="CK158" s="255"/>
      <c r="CL158" s="256"/>
      <c r="CM158" s="257"/>
      <c r="CN158" s="258"/>
      <c r="CO158" s="259"/>
      <c r="CP158" s="260"/>
      <c r="CQ158" s="391"/>
      <c r="CR158" s="392"/>
      <c r="CS158" s="397"/>
      <c r="CT158" s="258"/>
      <c r="CU158" s="259"/>
      <c r="CV158" s="260"/>
      <c r="CW158" s="391"/>
      <c r="CX158" s="392"/>
      <c r="CY158" s="397"/>
      <c r="CZ158" s="258"/>
      <c r="DA158" s="259"/>
      <c r="DB158" s="260"/>
      <c r="DC158" s="391"/>
      <c r="DD158" s="392"/>
      <c r="DE158" s="397"/>
      <c r="DF158" s="258"/>
      <c r="DG158" s="259"/>
      <c r="DH158" s="260"/>
      <c r="DI158" s="394"/>
      <c r="DJ158" s="395"/>
      <c r="DK158" s="398"/>
      <c r="DL158" s="391"/>
      <c r="DM158" s="392"/>
      <c r="DN158" s="397"/>
      <c r="DO158" s="258"/>
      <c r="DP158" s="259"/>
      <c r="DQ158" s="260"/>
      <c r="DR158" s="394"/>
      <c r="DS158" s="395"/>
      <c r="DT158" s="398"/>
      <c r="DU158" s="258"/>
      <c r="DV158" s="259"/>
      <c r="DW158" s="433"/>
      <c r="DX158" s="442">
        <v>16</v>
      </c>
      <c r="DY158" s="443">
        <v>0</v>
      </c>
      <c r="DZ158" s="447">
        <v>1210</v>
      </c>
      <c r="EA158" s="258"/>
      <c r="EB158" s="259"/>
      <c r="EC158" s="433"/>
      <c r="ED158" s="442"/>
      <c r="EE158" s="443"/>
      <c r="EF158" s="447"/>
      <c r="EG158" s="258"/>
      <c r="EH158" s="259"/>
      <c r="EI158" s="260"/>
      <c r="EJ158" s="544"/>
      <c r="EK158" s="443"/>
      <c r="EL158" s="447"/>
      <c r="EM158" s="549"/>
      <c r="EN158" s="550"/>
      <c r="EO158" s="554"/>
      <c r="EP158" s="458">
        <f>E158++H158+K158+N158+Q158+T158+W158+Z158+AC158+AF158+AI158+AL158+AO158+AR158+AU158+AX158+BA158+BD158+BG158+BJ158+BM158+BP158+BS158+BV158+BY158+CB158+CE158+CH158+CK158+CN158+CQ158+CT158+CW158+CZ158+DI158+DC158+DF158+DO158+DR158+DL158+DU158+DX158+EA158+ED158+EG158+EJ158+EM158</f>
        <v>16</v>
      </c>
      <c r="EQ158" s="408">
        <f>F158++I158+L158+O158+R158+U158+X158+AA158+AD158+AG158+AJ158+AM158+AP158+AS158+AV158+AY158+BB158+BE158+BH158+BK158+BN158+BQ158+BT158+BW158+BZ158+CC158+CF158+CI158+CL158+CO158+CR158+CU158+CX158+DA158+DJ158+DD158+DG158+DP158+DS158+DM158+DV158+DY158+EB158+EE158+EH158+EK158+EN158</f>
        <v>0</v>
      </c>
      <c r="ER158" s="408">
        <f>G158++J158+M158+P158+S158+V158+Y158+AB158+AE158+AH158+AK158+AN158+AQ158+AT158+AW158+AZ158+BC158+BF158+BI158+BL158+BO158+BR158+BU158+BX158+CA158+CD158+CG158+CJ158+CM158+CP158+CS158+CV158+CY158+DB158+DK158+DE158+DH158+DQ158+DT158+DN158+DW158+DZ158+EC158+EF158+EI158+EL158+EO158</f>
        <v>1210</v>
      </c>
      <c r="ES158" s="411">
        <f>ER158/EP158</f>
        <v>75.625</v>
      </c>
      <c r="ET158" s="556">
        <f>H158+N158+T158+Z158+AF158+AL158+AR158+AX158+BD158+BJ158+BP158+BV158+CB158+CH158+CN158+CT158+CZ158+DF158+DO158+DU158+EA158+EG158+EM158</f>
        <v>0</v>
      </c>
      <c r="EU158" s="414">
        <f>I158+O158+U158+AA158+AG158+AM158+AS158+AY158+BE158+BK158+BQ158+BW158+CC158+CI158+CO158+CU158+DA158+DG158+DP158+DV158+EB158+EH158+EN158</f>
        <v>0</v>
      </c>
      <c r="EV158" s="416">
        <f>E158+K158+Q158+W158+AC158+AO158+AU158+BA158+BG158+BM158+BS158+DI158+DR158+DX158+ED158+EJ158</f>
        <v>16</v>
      </c>
      <c r="EW158" s="409">
        <f>F158+L158+R158+X158+AD158+AP158+AV158+BB158+BH158+BN158+BT158+DJ158+DS158+DY158+EE158+EK158</f>
        <v>0</v>
      </c>
      <c r="EX158" s="417">
        <f>G158+M158+S158+Y158+AE158+AQ158+AW158+BC158+BI158+BO158+BU158+DK158+DT158+DZ158+EF158+EL158</f>
        <v>1210</v>
      </c>
      <c r="EY158" s="415">
        <f>BY158+AI158+CE158+CK158+CQ158+CW158+DC158+DL158</f>
        <v>0</v>
      </c>
      <c r="EZ158" s="410">
        <f>BZ158+AJ158+CF158+CL158+CR158+CX158+DD158+DM158</f>
        <v>0</v>
      </c>
      <c r="FA158" s="413">
        <f>CA158+AK158+CG158+CM158+CS158+CY158+DE158+DN158</f>
        <v>0</v>
      </c>
      <c r="FB158" s="226" t="e">
        <f>ER158/EQ158</f>
        <v>#DIV/0!</v>
      </c>
      <c r="FC158" s="226" t="e">
        <f>FA158/EZ158</f>
        <v>#DIV/0!</v>
      </c>
      <c r="FD158" s="227">
        <f>EQ158/EP158</f>
        <v>0</v>
      </c>
      <c r="FE158" s="227" t="e">
        <f>EZ158/EY158</f>
        <v>#DIV/0!</v>
      </c>
    </row>
    <row r="159" spans="1:161" ht="10.5" customHeight="1">
      <c r="A159" s="119">
        <v>155</v>
      </c>
      <c r="B159" s="130"/>
      <c r="C159" s="33" t="s">
        <v>117</v>
      </c>
      <c r="D159" s="64" t="s">
        <v>364</v>
      </c>
      <c r="E159" s="290"/>
      <c r="F159" s="23"/>
      <c r="G159" s="38"/>
      <c r="H159" s="170"/>
      <c r="I159" s="100"/>
      <c r="J159" s="40"/>
      <c r="K159" s="290"/>
      <c r="L159" s="23"/>
      <c r="M159" s="38"/>
      <c r="N159" s="170"/>
      <c r="O159" s="100"/>
      <c r="P159" s="40"/>
      <c r="Q159" s="290"/>
      <c r="R159" s="23"/>
      <c r="S159" s="23"/>
      <c r="T159" s="100"/>
      <c r="U159" s="100"/>
      <c r="V159" s="48"/>
      <c r="W159" s="99"/>
      <c r="X159" s="22"/>
      <c r="Y159" s="22"/>
      <c r="Z159" s="100"/>
      <c r="AA159" s="100"/>
      <c r="AB159" s="40"/>
      <c r="AC159" s="289"/>
      <c r="AD159" s="22"/>
      <c r="AE159" s="22"/>
      <c r="AF159" s="100"/>
      <c r="AG159" s="100"/>
      <c r="AH159" s="48"/>
      <c r="AI159" s="202">
        <v>9</v>
      </c>
      <c r="AJ159" s="28">
        <v>1</v>
      </c>
      <c r="AK159" s="28">
        <v>810</v>
      </c>
      <c r="AL159" s="100">
        <v>1</v>
      </c>
      <c r="AM159" s="100"/>
      <c r="AN159" s="40">
        <v>14</v>
      </c>
      <c r="AO159" s="289"/>
      <c r="AP159" s="22"/>
      <c r="AQ159" s="22"/>
      <c r="AR159" s="100"/>
      <c r="AS159" s="100"/>
      <c r="AT159" s="48"/>
      <c r="AU159" s="99"/>
      <c r="AV159" s="22"/>
      <c r="AW159" s="22"/>
      <c r="AX159" s="100"/>
      <c r="AY159" s="100"/>
      <c r="AZ159" s="40"/>
      <c r="BA159" s="99"/>
      <c r="BB159" s="22"/>
      <c r="BC159" s="89"/>
      <c r="BD159" s="101"/>
      <c r="BE159" s="100"/>
      <c r="BF159" s="100"/>
      <c r="BG159" s="99"/>
      <c r="BH159" s="22"/>
      <c r="BI159" s="89"/>
      <c r="BJ159" s="101"/>
      <c r="BK159" s="100"/>
      <c r="BL159" s="48"/>
      <c r="BM159" s="99"/>
      <c r="BN159" s="22"/>
      <c r="BO159" s="89"/>
      <c r="BP159" s="101"/>
      <c r="BQ159" s="100"/>
      <c r="BR159" s="48"/>
      <c r="BS159" s="99"/>
      <c r="BT159" s="22"/>
      <c r="BU159" s="37"/>
      <c r="BV159" s="170"/>
      <c r="BW159" s="100"/>
      <c r="BX159" s="48"/>
      <c r="BY159" s="202"/>
      <c r="BZ159" s="203"/>
      <c r="CA159" s="204"/>
      <c r="CB159" s="170"/>
      <c r="CC159" s="100"/>
      <c r="CD159" s="48"/>
      <c r="CE159" s="206">
        <f>'2013 - 2014 '!BY28</f>
        <v>6</v>
      </c>
      <c r="CF159" s="207">
        <f>'2013 - 2014 '!BZ28</f>
        <v>1</v>
      </c>
      <c r="CG159" s="421">
        <f>'2013 - 2014 '!CA28</f>
        <v>457</v>
      </c>
      <c r="CH159" s="170"/>
      <c r="CI159" s="100"/>
      <c r="CJ159" s="48"/>
      <c r="CK159" s="206"/>
      <c r="CL159" s="207"/>
      <c r="CM159" s="421"/>
      <c r="CN159" s="170"/>
      <c r="CO159" s="100"/>
      <c r="CP159" s="48"/>
      <c r="CQ159" s="206"/>
      <c r="CR159" s="207"/>
      <c r="CS159" s="421"/>
      <c r="CT159" s="170"/>
      <c r="CU159" s="100"/>
      <c r="CV159" s="48"/>
      <c r="CW159" s="206"/>
      <c r="CX159" s="207"/>
      <c r="CY159" s="421"/>
      <c r="CZ159" s="170"/>
      <c r="DA159" s="100"/>
      <c r="DB159" s="48"/>
      <c r="DC159" s="206"/>
      <c r="DD159" s="207"/>
      <c r="DE159" s="421"/>
      <c r="DF159" s="170"/>
      <c r="DG159" s="100"/>
      <c r="DH159" s="48"/>
      <c r="DI159" s="371"/>
      <c r="DJ159" s="372"/>
      <c r="DK159" s="422"/>
      <c r="DL159" s="391"/>
      <c r="DM159" s="392"/>
      <c r="DN159" s="397"/>
      <c r="DO159" s="170"/>
      <c r="DP159" s="100"/>
      <c r="DQ159" s="48"/>
      <c r="DR159" s="394"/>
      <c r="DS159" s="395"/>
      <c r="DT159" s="398"/>
      <c r="DU159" s="258"/>
      <c r="DV159" s="259"/>
      <c r="DW159" s="433"/>
      <c r="DX159" s="442"/>
      <c r="DY159" s="443"/>
      <c r="DZ159" s="447"/>
      <c r="EA159" s="258"/>
      <c r="EB159" s="259"/>
      <c r="EC159" s="433"/>
      <c r="ED159" s="442"/>
      <c r="EE159" s="443"/>
      <c r="EF159" s="447"/>
      <c r="EG159" s="258"/>
      <c r="EH159" s="259"/>
      <c r="EI159" s="260"/>
      <c r="EJ159" s="544"/>
      <c r="EK159" s="443"/>
      <c r="EL159" s="447"/>
      <c r="EM159" s="549"/>
      <c r="EN159" s="550"/>
      <c r="EO159" s="554"/>
      <c r="EP159" s="458">
        <f>E159++H159+K159+N159+Q159+T159+W159+Z159+AC159+AF159+AI159+AL159+AO159+AR159+AU159+AX159+BA159+BD159+BG159+BJ159+BM159+BP159+BS159+BV159+BY159+CB159+CE159+CH159+CK159+CN159+CQ159+CT159+CW159+CZ159+DI159+DC159+DF159+DO159+DR159+DL159+DU159+DX159+EA159+ED159+EG159+EJ159+EM159</f>
        <v>16</v>
      </c>
      <c r="EQ159" s="408">
        <f>F159++I159+L159+O159+R159+U159+X159+AA159+AD159+AG159+AJ159+AM159+AP159+AS159+AV159+AY159+BB159+BE159+BH159+BK159+BN159+BQ159+BT159+BW159+BZ159+CC159+CF159+CI159+CL159+CO159+CR159+CU159+CX159+DA159+DJ159+DD159+DG159+DP159+DS159+DM159+DV159+DY159+EB159+EE159+EH159+EK159+EN159</f>
        <v>2</v>
      </c>
      <c r="ER159" s="408">
        <f>G159++J159+M159+P159+S159+V159+Y159+AB159+AE159+AH159+AK159+AN159+AQ159+AT159+AW159+AZ159+BC159+BF159+BI159+BL159+BO159+BR159+BU159+BX159+CA159+CD159+CG159+CJ159+CM159+CP159+CS159+CV159+CY159+DB159+DK159+DE159+DH159+DQ159+DT159+DN159+DW159+DZ159+EC159+EF159+EI159+EL159+EO159</f>
        <v>1281</v>
      </c>
      <c r="ES159" s="411">
        <f>ER159/EP159</f>
        <v>80.0625</v>
      </c>
      <c r="ET159" s="556">
        <f>H159+N159+T159+Z159+AF159+AL159+AR159+AX159+BD159+BJ159+BP159+BV159+CB159+CH159+CN159+CT159+CZ159+DF159+DO159+DU159+EA159+EG159+EM159</f>
        <v>1</v>
      </c>
      <c r="EU159" s="414">
        <f>I159+O159+U159+AA159+AG159+AM159+AS159+AY159+BE159+BK159+BQ159+BW159+CC159+CI159+CO159+CU159+DA159+DG159+DP159+DV159+EB159+EH159+EN159</f>
        <v>0</v>
      </c>
      <c r="EV159" s="416">
        <f>E159+K159+Q159+W159+AC159+AO159+AU159+BA159+BG159+BM159+BS159+DI159+DR159+DX159+ED159+EJ159</f>
        <v>0</v>
      </c>
      <c r="EW159" s="409">
        <f>F159+L159+R159+X159+AD159+AP159+AV159+BB159+BH159+BN159+BT159+DJ159+DS159+DY159+EE159+EK159</f>
        <v>0</v>
      </c>
      <c r="EX159" s="417">
        <f>G159+M159+S159+Y159+AE159+AQ159+AW159+BC159+BI159+BO159+BU159+DK159+DT159+DZ159+EF159+EL159</f>
        <v>0</v>
      </c>
      <c r="EY159" s="415">
        <f>BY159+AI159+CE159+CK159+CQ159+CW159+DC159+DL159</f>
        <v>15</v>
      </c>
      <c r="EZ159" s="410">
        <f>BZ159+AJ159+CF159+CL159+CR159+CX159+DD159+DM159</f>
        <v>2</v>
      </c>
      <c r="FA159" s="413">
        <f>CA159+AK159+CG159+CM159+CS159+CY159+DE159+DN159</f>
        <v>1267</v>
      </c>
      <c r="FB159" s="226">
        <f>ER159/EQ159</f>
        <v>640.5</v>
      </c>
      <c r="FC159" s="226">
        <f>FA159/EZ159</f>
        <v>633.5</v>
      </c>
      <c r="FD159" s="227">
        <f>EQ159/EP159</f>
        <v>0.125</v>
      </c>
      <c r="FE159" s="227">
        <f>EZ159/EY159</f>
        <v>0.13333333333333333</v>
      </c>
    </row>
    <row r="160" spans="1:161" ht="10.5" customHeight="1">
      <c r="A160" s="75">
        <v>156</v>
      </c>
      <c r="B160" s="130"/>
      <c r="C160" s="33" t="s">
        <v>116</v>
      </c>
      <c r="D160" s="64" t="s">
        <v>130</v>
      </c>
      <c r="E160" s="290"/>
      <c r="F160" s="23"/>
      <c r="G160" s="38"/>
      <c r="H160" s="170"/>
      <c r="I160" s="100"/>
      <c r="J160" s="40"/>
      <c r="K160" s="290"/>
      <c r="L160" s="23"/>
      <c r="M160" s="38"/>
      <c r="N160" s="170"/>
      <c r="O160" s="100"/>
      <c r="P160" s="40"/>
      <c r="Q160" s="290"/>
      <c r="R160" s="23"/>
      <c r="S160" s="23"/>
      <c r="T160" s="100"/>
      <c r="U160" s="100"/>
      <c r="V160" s="48"/>
      <c r="W160" s="99"/>
      <c r="X160" s="22"/>
      <c r="Y160" s="22"/>
      <c r="Z160" s="100"/>
      <c r="AA160" s="100"/>
      <c r="AB160" s="40"/>
      <c r="AC160" s="289"/>
      <c r="AD160" s="22"/>
      <c r="AE160" s="22"/>
      <c r="AF160" s="100"/>
      <c r="AG160" s="100"/>
      <c r="AH160" s="48"/>
      <c r="AI160" s="202"/>
      <c r="AJ160" s="28"/>
      <c r="AK160" s="28"/>
      <c r="AL160" s="100"/>
      <c r="AM160" s="100"/>
      <c r="AN160" s="40"/>
      <c r="AO160" s="289"/>
      <c r="AP160" s="22"/>
      <c r="AQ160" s="22"/>
      <c r="AR160" s="100"/>
      <c r="AS160" s="100"/>
      <c r="AT160" s="48"/>
      <c r="AU160" s="277">
        <v>14</v>
      </c>
      <c r="AV160" s="278">
        <v>0</v>
      </c>
      <c r="AW160" s="278">
        <v>1080</v>
      </c>
      <c r="AX160" s="100">
        <v>2</v>
      </c>
      <c r="AY160" s="100"/>
      <c r="AZ160" s="40">
        <v>156</v>
      </c>
      <c r="BA160" s="277"/>
      <c r="BB160" s="278"/>
      <c r="BC160" s="288"/>
      <c r="BD160" s="101"/>
      <c r="BE160" s="100"/>
      <c r="BF160" s="100"/>
      <c r="BG160" s="277"/>
      <c r="BH160" s="278"/>
      <c r="BI160" s="288"/>
      <c r="BJ160" s="101"/>
      <c r="BK160" s="100"/>
      <c r="BL160" s="48"/>
      <c r="BM160" s="99"/>
      <c r="BN160" s="22"/>
      <c r="BO160" s="89"/>
      <c r="BP160" s="101"/>
      <c r="BQ160" s="100"/>
      <c r="BR160" s="48"/>
      <c r="BS160" s="99"/>
      <c r="BT160" s="22"/>
      <c r="BU160" s="37"/>
      <c r="BV160" s="170"/>
      <c r="BW160" s="100"/>
      <c r="BX160" s="48"/>
      <c r="BY160" s="202"/>
      <c r="BZ160" s="203"/>
      <c r="CA160" s="204"/>
      <c r="CB160" s="170"/>
      <c r="CC160" s="100"/>
      <c r="CD160" s="48"/>
      <c r="CE160" s="202"/>
      <c r="CF160" s="203"/>
      <c r="CG160" s="204"/>
      <c r="CH160" s="170"/>
      <c r="CI160" s="100"/>
      <c r="CJ160" s="48"/>
      <c r="CK160" s="202"/>
      <c r="CL160" s="203"/>
      <c r="CM160" s="204"/>
      <c r="CN160" s="170"/>
      <c r="CO160" s="100"/>
      <c r="CP160" s="48"/>
      <c r="CQ160" s="202"/>
      <c r="CR160" s="203"/>
      <c r="CS160" s="204"/>
      <c r="CT160" s="170"/>
      <c r="CU160" s="100"/>
      <c r="CV160" s="48"/>
      <c r="CW160" s="202"/>
      <c r="CX160" s="203"/>
      <c r="CY160" s="204"/>
      <c r="CZ160" s="170"/>
      <c r="DA160" s="100"/>
      <c r="DB160" s="48"/>
      <c r="DC160" s="202"/>
      <c r="DD160" s="203"/>
      <c r="DE160" s="204"/>
      <c r="DF160" s="170"/>
      <c r="DG160" s="100"/>
      <c r="DH160" s="48"/>
      <c r="DI160" s="368"/>
      <c r="DJ160" s="369"/>
      <c r="DK160" s="370"/>
      <c r="DL160" s="391"/>
      <c r="DM160" s="392"/>
      <c r="DN160" s="397"/>
      <c r="DO160" s="170"/>
      <c r="DP160" s="100"/>
      <c r="DQ160" s="48"/>
      <c r="DR160" s="394"/>
      <c r="DS160" s="395"/>
      <c r="DT160" s="398"/>
      <c r="DU160" s="258"/>
      <c r="DV160" s="259"/>
      <c r="DW160" s="433"/>
      <c r="DX160" s="442"/>
      <c r="DY160" s="443"/>
      <c r="DZ160" s="447"/>
      <c r="EA160" s="258"/>
      <c r="EB160" s="259"/>
      <c r="EC160" s="433"/>
      <c r="ED160" s="442"/>
      <c r="EE160" s="443"/>
      <c r="EF160" s="447"/>
      <c r="EG160" s="258"/>
      <c r="EH160" s="259"/>
      <c r="EI160" s="260"/>
      <c r="EJ160" s="544"/>
      <c r="EK160" s="443"/>
      <c r="EL160" s="447"/>
      <c r="EM160" s="549"/>
      <c r="EN160" s="550"/>
      <c r="EO160" s="554"/>
      <c r="EP160" s="458">
        <f>E160++H160+K160+N160+Q160+T160+W160+Z160+AC160+AF160+AI160+AL160+AO160+AR160+AU160+AX160+BA160+BD160+BG160+BJ160+BM160+BP160+BS160+BV160+BY160+CB160+CE160+CH160+CK160+CN160+CQ160+CT160+CW160+CZ160+DI160+DC160+DF160+DO160+DR160+DL160+DU160+DX160+EA160+ED160+EG160+EJ160+EM160</f>
        <v>16</v>
      </c>
      <c r="EQ160" s="408">
        <f>F160++I160+L160+O160+R160+U160+X160+AA160+AD160+AG160+AJ160+AM160+AP160+AS160+AV160+AY160+BB160+BE160+BH160+BK160+BN160+BQ160+BT160+BW160+BZ160+CC160+CF160+CI160+CL160+CO160+CR160+CU160+CX160+DA160+DJ160+DD160+DG160+DP160+DS160+DM160+DV160+DY160+EB160+EE160+EH160+EK160+EN160</f>
        <v>0</v>
      </c>
      <c r="ER160" s="408">
        <f>G160++J160+M160+P160+S160+V160+Y160+AB160+AE160+AH160+AK160+AN160+AQ160+AT160+AW160+AZ160+BC160+BF160+BI160+BL160+BO160+BR160+BU160+BX160+CA160+CD160+CG160+CJ160+CM160+CP160+CS160+CV160+CY160+DB160+DK160+DE160+DH160+DQ160+DT160+DN160+DW160+DZ160+EC160+EF160+EI160+EL160+EO160</f>
        <v>1236</v>
      </c>
      <c r="ES160" s="411">
        <f>ER160/EP160</f>
        <v>77.25</v>
      </c>
      <c r="ET160" s="556">
        <f>H160+N160+T160+Z160+AF160+AL160+AR160+AX160+BD160+BJ160+BP160+BV160+CB160+CH160+CN160+CT160+CZ160+DF160+DO160+DU160+EA160+EG160+EM160</f>
        <v>2</v>
      </c>
      <c r="EU160" s="414">
        <f>I160+O160+U160+AA160+AG160+AM160+AS160+AY160+BE160+BK160+BQ160+BW160+CC160+CI160+CO160+CU160+DA160+DG160+DP160+DV160+EB160+EH160+EN160</f>
        <v>0</v>
      </c>
      <c r="EV160" s="416">
        <f>E160+K160+Q160+W160+AC160+AO160+AU160+BA160+BG160+BM160+BS160+DI160+DR160+DX160+ED160+EJ160</f>
        <v>14</v>
      </c>
      <c r="EW160" s="409">
        <f>F160+L160+R160+X160+AD160+AP160+AV160+BB160+BH160+BN160+BT160+DJ160+DS160+DY160+EE160+EK160</f>
        <v>0</v>
      </c>
      <c r="EX160" s="417">
        <f>G160+M160+S160+Y160+AE160+AQ160+AW160+BC160+BI160+BO160+BU160+DK160+DT160+DZ160+EF160+EL160</f>
        <v>1080</v>
      </c>
      <c r="EY160" s="415">
        <f>BY160+AI160+CE160+CK160+CQ160+CW160+DC160+DL160</f>
        <v>0</v>
      </c>
      <c r="EZ160" s="410">
        <f>BZ160+AJ160+CF160+CL160+CR160+CX160+DD160+DM160</f>
        <v>0</v>
      </c>
      <c r="FA160" s="413">
        <f>CA160+AK160+CG160+CM160+CS160+CY160+DE160+DN160</f>
        <v>0</v>
      </c>
      <c r="FB160" s="226" t="e">
        <f>ER160/EQ160</f>
        <v>#DIV/0!</v>
      </c>
      <c r="FC160" s="226" t="e">
        <f>FA160/EZ160</f>
        <v>#DIV/0!</v>
      </c>
      <c r="FD160" s="227">
        <f>EQ160/EP160</f>
        <v>0</v>
      </c>
      <c r="FE160" s="227" t="e">
        <f>EZ160/EY160</f>
        <v>#DIV/0!</v>
      </c>
    </row>
    <row r="161" spans="1:161" ht="10.5" customHeight="1">
      <c r="A161" s="119">
        <v>157</v>
      </c>
      <c r="B161" s="130"/>
      <c r="C161" s="33" t="s">
        <v>118</v>
      </c>
      <c r="D161" s="64" t="s">
        <v>73</v>
      </c>
      <c r="E161" s="290"/>
      <c r="F161" s="23"/>
      <c r="G161" s="38"/>
      <c r="H161" s="170"/>
      <c r="I161" s="100"/>
      <c r="J161" s="40"/>
      <c r="K161" s="290"/>
      <c r="L161" s="23"/>
      <c r="M161" s="38"/>
      <c r="N161" s="170"/>
      <c r="O161" s="100"/>
      <c r="P161" s="40"/>
      <c r="Q161" s="290"/>
      <c r="R161" s="23"/>
      <c r="S161" s="23"/>
      <c r="T161" s="100"/>
      <c r="U161" s="100"/>
      <c r="V161" s="48"/>
      <c r="W161" s="99">
        <v>14</v>
      </c>
      <c r="X161" s="22"/>
      <c r="Y161" s="22">
        <v>217</v>
      </c>
      <c r="Z161" s="100">
        <v>2</v>
      </c>
      <c r="AA161" s="100"/>
      <c r="AB161" s="40">
        <v>52</v>
      </c>
      <c r="AC161" s="289"/>
      <c r="AD161" s="22"/>
      <c r="AE161" s="22"/>
      <c r="AF161" s="100"/>
      <c r="AG161" s="100"/>
      <c r="AH161" s="48"/>
      <c r="AI161" s="202"/>
      <c r="AJ161" s="28"/>
      <c r="AK161" s="28"/>
      <c r="AL161" s="100"/>
      <c r="AM161" s="100"/>
      <c r="AN161" s="40"/>
      <c r="AO161" s="289"/>
      <c r="AP161" s="22"/>
      <c r="AQ161" s="22"/>
      <c r="AR161" s="100"/>
      <c r="AS161" s="100"/>
      <c r="AT161" s="48"/>
      <c r="AU161" s="99"/>
      <c r="AV161" s="22"/>
      <c r="AW161" s="22"/>
      <c r="AX161" s="100"/>
      <c r="AY161" s="100"/>
      <c r="AZ161" s="40"/>
      <c r="BA161" s="99"/>
      <c r="BB161" s="22"/>
      <c r="BC161" s="89"/>
      <c r="BD161" s="101"/>
      <c r="BE161" s="100"/>
      <c r="BF161" s="100"/>
      <c r="BG161" s="99"/>
      <c r="BH161" s="22"/>
      <c r="BI161" s="89"/>
      <c r="BJ161" s="101"/>
      <c r="BK161" s="100"/>
      <c r="BL161" s="48"/>
      <c r="BM161" s="99"/>
      <c r="BN161" s="22"/>
      <c r="BO161" s="89"/>
      <c r="BP161" s="101"/>
      <c r="BQ161" s="100"/>
      <c r="BR161" s="48"/>
      <c r="BS161" s="99"/>
      <c r="BT161" s="22"/>
      <c r="BU161" s="37"/>
      <c r="BV161" s="170"/>
      <c r="BW161" s="100"/>
      <c r="BX161" s="48"/>
      <c r="BY161" s="202"/>
      <c r="BZ161" s="203"/>
      <c r="CA161" s="204"/>
      <c r="CB161" s="170"/>
      <c r="CC161" s="100"/>
      <c r="CD161" s="48"/>
      <c r="CE161" s="202"/>
      <c r="CF161" s="203"/>
      <c r="CG161" s="205"/>
      <c r="CH161" s="170"/>
      <c r="CI161" s="100"/>
      <c r="CJ161" s="48"/>
      <c r="CK161" s="202"/>
      <c r="CL161" s="203"/>
      <c r="CM161" s="205"/>
      <c r="CN161" s="170"/>
      <c r="CO161" s="100"/>
      <c r="CP161" s="48"/>
      <c r="CQ161" s="202"/>
      <c r="CR161" s="203"/>
      <c r="CS161" s="205"/>
      <c r="CT161" s="170"/>
      <c r="CU161" s="100"/>
      <c r="CV161" s="48"/>
      <c r="CW161" s="202"/>
      <c r="CX161" s="203"/>
      <c r="CY161" s="205"/>
      <c r="CZ161" s="170"/>
      <c r="DA161" s="100"/>
      <c r="DB161" s="48"/>
      <c r="DC161" s="202"/>
      <c r="DD161" s="203"/>
      <c r="DE161" s="205"/>
      <c r="DF161" s="170"/>
      <c r="DG161" s="100"/>
      <c r="DH161" s="48"/>
      <c r="DI161" s="368"/>
      <c r="DJ161" s="369"/>
      <c r="DK161" s="377"/>
      <c r="DL161" s="391"/>
      <c r="DM161" s="392"/>
      <c r="DN161" s="397"/>
      <c r="DO161" s="170"/>
      <c r="DP161" s="100"/>
      <c r="DQ161" s="48"/>
      <c r="DR161" s="394"/>
      <c r="DS161" s="395"/>
      <c r="DT161" s="398"/>
      <c r="DU161" s="258"/>
      <c r="DV161" s="259"/>
      <c r="DW161" s="433"/>
      <c r="DX161" s="442"/>
      <c r="DY161" s="443"/>
      <c r="DZ161" s="447"/>
      <c r="EA161" s="258"/>
      <c r="EB161" s="259"/>
      <c r="EC161" s="433"/>
      <c r="ED161" s="442"/>
      <c r="EE161" s="443"/>
      <c r="EF161" s="447"/>
      <c r="EG161" s="258"/>
      <c r="EH161" s="259"/>
      <c r="EI161" s="260"/>
      <c r="EJ161" s="544"/>
      <c r="EK161" s="443"/>
      <c r="EL161" s="447"/>
      <c r="EM161" s="549"/>
      <c r="EN161" s="550"/>
      <c r="EO161" s="554"/>
      <c r="EP161" s="458">
        <f>E161++H161+K161+N161+Q161+T161+W161+Z161+AC161+AF161+AI161+AL161+AO161+AR161+AU161+AX161+BA161+BD161+BG161+BJ161+BM161+BP161+BS161+BV161+BY161+CB161+CE161+CH161+CK161+CN161+CQ161+CT161+CW161+CZ161+DI161+DC161+DF161+DO161+DR161+DL161+DU161+DX161+EA161+ED161+EG161+EJ161+EM161</f>
        <v>16</v>
      </c>
      <c r="EQ161" s="408">
        <f>F161++I161+L161+O161+R161+U161+X161+AA161+AD161+AG161+AJ161+AM161+AP161+AS161+AV161+AY161+BB161+BE161+BH161+BK161+BN161+BQ161+BT161+BW161+BZ161+CC161+CF161+CI161+CL161+CO161+CR161+CU161+CX161+DA161+DJ161+DD161+DG161+DP161+DS161+DM161+DV161+DY161+EB161+EE161+EH161+EK161+EN161</f>
        <v>0</v>
      </c>
      <c r="ER161" s="408">
        <f>G161++J161+M161+P161+S161+V161+Y161+AB161+AE161+AH161+AK161+AN161+AQ161+AT161+AW161+AZ161+BC161+BF161+BI161+BL161+BO161+BR161+BU161+BX161+CA161+CD161+CG161+CJ161+CM161+CP161+CS161+CV161+CY161+DB161+DK161+DE161+DH161+DQ161+DT161+DN161+DW161+DZ161+EC161+EF161+EI161+EL161+EO161</f>
        <v>269</v>
      </c>
      <c r="ES161" s="411">
        <f>ER161/EP161</f>
        <v>16.8125</v>
      </c>
      <c r="ET161" s="556">
        <f>H161+N161+T161+Z161+AF161+AL161+AR161+AX161+BD161+BJ161+BP161+BV161+CB161+CH161+CN161+CT161+CZ161+DF161+DO161+DU161+EA161+EG161+EM161</f>
        <v>2</v>
      </c>
      <c r="EU161" s="414">
        <f>I161+O161+U161+AA161+AG161+AM161+AS161+AY161+BE161+BK161+BQ161+BW161+CC161+CI161+CO161+CU161+DA161+DG161+DP161+DV161+EB161+EH161+EN161</f>
        <v>0</v>
      </c>
      <c r="EV161" s="416">
        <f>E161+K161+Q161+W161+AC161+AO161+AU161+BA161+BG161+BM161+BS161+DI161+DR161+DX161+ED161+EJ161</f>
        <v>14</v>
      </c>
      <c r="EW161" s="409">
        <f>F161+L161+R161+X161+AD161+AP161+AV161+BB161+BH161+BN161+BT161+DJ161+DS161+DY161+EE161+EK161</f>
        <v>0</v>
      </c>
      <c r="EX161" s="417">
        <f>G161+M161+S161+Y161+AE161+AQ161+AW161+BC161+BI161+BO161+BU161+DK161+DT161+DZ161+EF161+EL161</f>
        <v>217</v>
      </c>
      <c r="EY161" s="415">
        <f>BY161+AI161+CE161+CK161+CQ161+CW161+DC161+DL161</f>
        <v>0</v>
      </c>
      <c r="EZ161" s="410">
        <f>BZ161+AJ161+CF161+CL161+CR161+CX161+DD161+DM161</f>
        <v>0</v>
      </c>
      <c r="FA161" s="413">
        <f>CA161+AK161+CG161+CM161+CS161+CY161+DE161+DN161</f>
        <v>0</v>
      </c>
      <c r="FB161" s="226" t="e">
        <f>ER161/EQ161</f>
        <v>#DIV/0!</v>
      </c>
      <c r="FC161" s="226" t="e">
        <f>FA161/EZ161</f>
        <v>#DIV/0!</v>
      </c>
      <c r="FD161" s="227">
        <f>EQ161/EP161</f>
        <v>0</v>
      </c>
      <c r="FE161" s="227" t="e">
        <f>EZ161/EY161</f>
        <v>#DIV/0!</v>
      </c>
    </row>
    <row r="162" spans="1:161" ht="10.5" customHeight="1">
      <c r="A162" s="75">
        <v>158</v>
      </c>
      <c r="B162" s="130"/>
      <c r="C162" s="33" t="s">
        <v>116</v>
      </c>
      <c r="D162" s="64" t="s">
        <v>341</v>
      </c>
      <c r="E162" s="289"/>
      <c r="F162" s="22"/>
      <c r="G162" s="37"/>
      <c r="H162" s="170"/>
      <c r="I162" s="100"/>
      <c r="J162" s="40"/>
      <c r="K162" s="289"/>
      <c r="L162" s="22"/>
      <c r="M162" s="37"/>
      <c r="N162" s="170"/>
      <c r="O162" s="100"/>
      <c r="P162" s="40"/>
      <c r="Q162" s="289"/>
      <c r="R162" s="22"/>
      <c r="S162" s="22"/>
      <c r="T162" s="100"/>
      <c r="U162" s="100"/>
      <c r="V162" s="48"/>
      <c r="W162" s="99"/>
      <c r="X162" s="22"/>
      <c r="Y162" s="22"/>
      <c r="Z162" s="100"/>
      <c r="AA162" s="100"/>
      <c r="AB162" s="40"/>
      <c r="AC162" s="289"/>
      <c r="AD162" s="22"/>
      <c r="AE162" s="22"/>
      <c r="AF162" s="100"/>
      <c r="AG162" s="100"/>
      <c r="AH162" s="48"/>
      <c r="AI162" s="202"/>
      <c r="AJ162" s="28"/>
      <c r="AK162" s="28"/>
      <c r="AL162" s="100"/>
      <c r="AM162" s="100"/>
      <c r="AN162" s="40"/>
      <c r="AO162" s="289"/>
      <c r="AP162" s="22"/>
      <c r="AQ162" s="22"/>
      <c r="AR162" s="100"/>
      <c r="AS162" s="100"/>
      <c r="AT162" s="48"/>
      <c r="AU162" s="99"/>
      <c r="AV162" s="22"/>
      <c r="AW162" s="22"/>
      <c r="AX162" s="100"/>
      <c r="AY162" s="100"/>
      <c r="AZ162" s="40"/>
      <c r="BA162" s="99"/>
      <c r="BB162" s="22"/>
      <c r="BC162" s="89"/>
      <c r="BD162" s="101"/>
      <c r="BE162" s="100"/>
      <c r="BF162" s="100"/>
      <c r="BG162" s="99"/>
      <c r="BH162" s="22"/>
      <c r="BI162" s="89"/>
      <c r="BJ162" s="101"/>
      <c r="BK162" s="100"/>
      <c r="BL162" s="48"/>
      <c r="BM162" s="268"/>
      <c r="BN162" s="269"/>
      <c r="BO162" s="287"/>
      <c r="BP162" s="101"/>
      <c r="BQ162" s="100"/>
      <c r="BR162" s="48"/>
      <c r="BS162" s="264"/>
      <c r="BT162" s="265"/>
      <c r="BU162" s="266"/>
      <c r="BV162" s="258"/>
      <c r="BW162" s="259"/>
      <c r="BX162" s="260"/>
      <c r="BY162" s="255"/>
      <c r="BZ162" s="256"/>
      <c r="CA162" s="257"/>
      <c r="CB162" s="258"/>
      <c r="CC162" s="259"/>
      <c r="CD162" s="260"/>
      <c r="CE162" s="255"/>
      <c r="CF162" s="256"/>
      <c r="CG162" s="257"/>
      <c r="CH162" s="258"/>
      <c r="CI162" s="259"/>
      <c r="CJ162" s="260"/>
      <c r="CK162" s="255"/>
      <c r="CL162" s="256"/>
      <c r="CM162" s="257"/>
      <c r="CN162" s="258"/>
      <c r="CO162" s="259"/>
      <c r="CP162" s="260"/>
      <c r="CQ162" s="391"/>
      <c r="CR162" s="392"/>
      <c r="CS162" s="397"/>
      <c r="CT162" s="258"/>
      <c r="CU162" s="259"/>
      <c r="CV162" s="260"/>
      <c r="CW162" s="391"/>
      <c r="CX162" s="392"/>
      <c r="CY162" s="397"/>
      <c r="CZ162" s="258"/>
      <c r="DA162" s="259"/>
      <c r="DB162" s="260"/>
      <c r="DC162" s="391"/>
      <c r="DD162" s="392"/>
      <c r="DE162" s="397"/>
      <c r="DF162" s="258"/>
      <c r="DG162" s="259"/>
      <c r="DH162" s="260"/>
      <c r="DI162" s="394">
        <v>14</v>
      </c>
      <c r="DJ162" s="395">
        <v>3</v>
      </c>
      <c r="DK162" s="398">
        <v>1260</v>
      </c>
      <c r="DL162" s="391">
        <v>2</v>
      </c>
      <c r="DM162" s="392"/>
      <c r="DN162" s="397">
        <v>180</v>
      </c>
      <c r="DO162" s="258"/>
      <c r="DP162" s="259"/>
      <c r="DQ162" s="260"/>
      <c r="DR162" s="394"/>
      <c r="DS162" s="395"/>
      <c r="DT162" s="398"/>
      <c r="DU162" s="258"/>
      <c r="DV162" s="259"/>
      <c r="DW162" s="433"/>
      <c r="DX162" s="442"/>
      <c r="DY162" s="443"/>
      <c r="DZ162" s="447"/>
      <c r="EA162" s="258"/>
      <c r="EB162" s="259"/>
      <c r="EC162" s="433"/>
      <c r="ED162" s="442"/>
      <c r="EE162" s="443"/>
      <c r="EF162" s="447"/>
      <c r="EG162" s="258"/>
      <c r="EH162" s="259"/>
      <c r="EI162" s="260"/>
      <c r="EJ162" s="544"/>
      <c r="EK162" s="443"/>
      <c r="EL162" s="447"/>
      <c r="EM162" s="549"/>
      <c r="EN162" s="550"/>
      <c r="EO162" s="554"/>
      <c r="EP162" s="458">
        <f>E162++H162+K162+N162+Q162+T162+W162+Z162+AC162+AF162+AI162+AL162+AO162+AR162+AU162+AX162+BA162+BD162+BG162+BJ162+BM162+BP162+BS162+BV162+BY162+CB162+CE162+CH162+CK162+CN162+CQ162+CT162+CW162+CZ162+DI162+DC162+DF162+DO162+DR162+DL162+DU162+DX162+EA162+ED162+EG162+EJ162+EM162</f>
        <v>16</v>
      </c>
      <c r="EQ162" s="408">
        <f>F162++I162+L162+O162+R162+U162+X162+AA162+AD162+AG162+AJ162+AM162+AP162+AS162+AV162+AY162+BB162+BE162+BH162+BK162+BN162+BQ162+BT162+BW162+BZ162+CC162+CF162+CI162+CL162+CO162+CR162+CU162+CX162+DA162+DJ162+DD162+DG162+DP162+DS162+DM162+DV162+DY162+EB162+EE162+EH162+EK162+EN162</f>
        <v>3</v>
      </c>
      <c r="ER162" s="408">
        <f>G162++J162+M162+P162+S162+V162+Y162+AB162+AE162+AH162+AK162+AN162+AQ162+AT162+AW162+AZ162+BC162+BF162+BI162+BL162+BO162+BR162+BU162+BX162+CA162+CD162+CG162+CJ162+CM162+CP162+CS162+CV162+CY162+DB162+DK162+DE162+DH162+DQ162+DT162+DN162+DW162+DZ162+EC162+EF162+EI162+EL162+EO162</f>
        <v>1440</v>
      </c>
      <c r="ES162" s="411">
        <f>ER162/EP162</f>
        <v>90</v>
      </c>
      <c r="ET162" s="556">
        <f>H162+N162+T162+Z162+AF162+AL162+AR162+AX162+BD162+BJ162+BP162+BV162+CB162+CH162+CN162+CT162+CZ162+DF162+DO162+DU162+EA162+EG162+EM162</f>
        <v>0</v>
      </c>
      <c r="EU162" s="414">
        <f>I162+O162+U162+AA162+AG162+AM162+AS162+AY162+BE162+BK162+BQ162+BW162+CC162+CI162+CO162+CU162+DA162+DG162+DP162+DV162+EB162+EH162+EN162</f>
        <v>0</v>
      </c>
      <c r="EV162" s="416">
        <f>E162+K162+Q162+W162+AC162+AO162+AU162+BA162+BG162+BM162+BS162+DI162+DR162+DX162+ED162+EJ162</f>
        <v>14</v>
      </c>
      <c r="EW162" s="409">
        <f>F162+L162+R162+X162+AD162+AP162+AV162+BB162+BH162+BN162+BT162+DJ162+DS162+DY162+EE162+EK162</f>
        <v>3</v>
      </c>
      <c r="EX162" s="417">
        <f>G162+M162+S162+Y162+AE162+AQ162+AW162+BC162+BI162+BO162+BU162+DK162+DT162+DZ162+EF162+EL162</f>
        <v>1260</v>
      </c>
      <c r="EY162" s="415">
        <f>BY162+AI162+CE162+CK162+CQ162+CW162+DC162+DL162</f>
        <v>2</v>
      </c>
      <c r="EZ162" s="410">
        <f>BZ162+AJ162+CF162+CL162+CR162+CX162+DD162+DM162</f>
        <v>0</v>
      </c>
      <c r="FA162" s="413">
        <f>CA162+AK162+CG162+CM162+CS162+CY162+DE162+DN162</f>
        <v>180</v>
      </c>
      <c r="FB162" s="226">
        <f>ER162/EQ162</f>
        <v>480</v>
      </c>
      <c r="FC162" s="226" t="e">
        <f>FA162/EZ162</f>
        <v>#DIV/0!</v>
      </c>
      <c r="FD162" s="227">
        <f>EQ162/EP162</f>
        <v>0.1875</v>
      </c>
      <c r="FE162" s="227">
        <f>EZ162/EY162</f>
        <v>0</v>
      </c>
    </row>
    <row r="163" spans="1:161" ht="10.5" customHeight="1">
      <c r="A163" s="119">
        <v>159</v>
      </c>
      <c r="B163" s="130"/>
      <c r="C163" s="33" t="s">
        <v>116</v>
      </c>
      <c r="D163" s="64" t="s">
        <v>38</v>
      </c>
      <c r="E163" s="289">
        <v>9</v>
      </c>
      <c r="F163" s="22"/>
      <c r="G163" s="37">
        <v>243</v>
      </c>
      <c r="H163" s="170">
        <v>2</v>
      </c>
      <c r="I163" s="100"/>
      <c r="J163" s="40">
        <v>135</v>
      </c>
      <c r="K163" s="289"/>
      <c r="L163" s="22"/>
      <c r="M163" s="37"/>
      <c r="N163" s="170"/>
      <c r="O163" s="100"/>
      <c r="P163" s="40"/>
      <c r="Q163" s="289">
        <v>5</v>
      </c>
      <c r="R163" s="22"/>
      <c r="S163" s="22">
        <v>35</v>
      </c>
      <c r="T163" s="100"/>
      <c r="U163" s="100"/>
      <c r="V163" s="48"/>
      <c r="W163" s="99"/>
      <c r="X163" s="22"/>
      <c r="Y163" s="22"/>
      <c r="Z163" s="100"/>
      <c r="AA163" s="100"/>
      <c r="AB163" s="40"/>
      <c r="AC163" s="289"/>
      <c r="AD163" s="22"/>
      <c r="AE163" s="22"/>
      <c r="AF163" s="100"/>
      <c r="AG163" s="100"/>
      <c r="AH163" s="48"/>
      <c r="AI163" s="202"/>
      <c r="AJ163" s="28"/>
      <c r="AK163" s="28"/>
      <c r="AL163" s="100"/>
      <c r="AM163" s="100"/>
      <c r="AN163" s="40"/>
      <c r="AO163" s="289"/>
      <c r="AP163" s="22"/>
      <c r="AQ163" s="22"/>
      <c r="AR163" s="100"/>
      <c r="AS163" s="100"/>
      <c r="AT163" s="48"/>
      <c r="AU163" s="99"/>
      <c r="AV163" s="22"/>
      <c r="AW163" s="22"/>
      <c r="AX163" s="100"/>
      <c r="AY163" s="100"/>
      <c r="AZ163" s="40"/>
      <c r="BA163" s="99"/>
      <c r="BB163" s="22"/>
      <c r="BC163" s="89"/>
      <c r="BD163" s="101"/>
      <c r="BE163" s="100"/>
      <c r="BF163" s="100"/>
      <c r="BG163" s="99"/>
      <c r="BH163" s="22"/>
      <c r="BI163" s="89"/>
      <c r="BJ163" s="101"/>
      <c r="BK163" s="100"/>
      <c r="BL163" s="48"/>
      <c r="BM163" s="99"/>
      <c r="BN163" s="22"/>
      <c r="BO163" s="89"/>
      <c r="BP163" s="101"/>
      <c r="BQ163" s="100"/>
      <c r="BR163" s="48"/>
      <c r="BS163" s="99"/>
      <c r="BT163" s="22"/>
      <c r="BU163" s="37"/>
      <c r="BV163" s="170"/>
      <c r="BW163" s="100"/>
      <c r="BX163" s="48"/>
      <c r="BY163" s="202"/>
      <c r="BZ163" s="203"/>
      <c r="CA163" s="204"/>
      <c r="CB163" s="170"/>
      <c r="CC163" s="100"/>
      <c r="CD163" s="48"/>
      <c r="CE163" s="202"/>
      <c r="CF163" s="203"/>
      <c r="CG163" s="205"/>
      <c r="CH163" s="170"/>
      <c r="CI163" s="100"/>
      <c r="CJ163" s="48"/>
      <c r="CK163" s="202"/>
      <c r="CL163" s="203"/>
      <c r="CM163" s="205"/>
      <c r="CN163" s="170"/>
      <c r="CO163" s="100"/>
      <c r="CP163" s="48"/>
      <c r="CQ163" s="202"/>
      <c r="CR163" s="203"/>
      <c r="CS163" s="205"/>
      <c r="CT163" s="170"/>
      <c r="CU163" s="100"/>
      <c r="CV163" s="48"/>
      <c r="CW163" s="202"/>
      <c r="CX163" s="203"/>
      <c r="CY163" s="205"/>
      <c r="CZ163" s="170"/>
      <c r="DA163" s="100"/>
      <c r="DB163" s="48"/>
      <c r="DC163" s="202"/>
      <c r="DD163" s="203"/>
      <c r="DE163" s="205"/>
      <c r="DF163" s="170"/>
      <c r="DG163" s="100"/>
      <c r="DH163" s="48"/>
      <c r="DI163" s="368"/>
      <c r="DJ163" s="369"/>
      <c r="DK163" s="377"/>
      <c r="DL163" s="391"/>
      <c r="DM163" s="392"/>
      <c r="DN163" s="397"/>
      <c r="DO163" s="170"/>
      <c r="DP163" s="100"/>
      <c r="DQ163" s="48"/>
      <c r="DR163" s="394"/>
      <c r="DS163" s="395"/>
      <c r="DT163" s="398"/>
      <c r="DU163" s="258"/>
      <c r="DV163" s="259"/>
      <c r="DW163" s="433"/>
      <c r="DX163" s="442"/>
      <c r="DY163" s="443"/>
      <c r="DZ163" s="447"/>
      <c r="EA163" s="258"/>
      <c r="EB163" s="259"/>
      <c r="EC163" s="433"/>
      <c r="ED163" s="442"/>
      <c r="EE163" s="443"/>
      <c r="EF163" s="447"/>
      <c r="EG163" s="258"/>
      <c r="EH163" s="259"/>
      <c r="EI163" s="260"/>
      <c r="EJ163" s="544"/>
      <c r="EK163" s="443"/>
      <c r="EL163" s="447"/>
      <c r="EM163" s="549"/>
      <c r="EN163" s="550"/>
      <c r="EO163" s="554"/>
      <c r="EP163" s="458">
        <f>E163++H163+K163+N163+Q163+T163+W163+Z163+AC163+AF163+AI163+AL163+AO163+AR163+AU163+AX163+BA163+BD163+BG163+BJ163+BM163+BP163+BS163+BV163+BY163+CB163+CE163+CH163+CK163+CN163+CQ163+CT163+CW163+CZ163+DI163+DC163+DF163+DO163+DR163+DL163+DU163+DX163+EA163+ED163+EG163+EJ163+EM163</f>
        <v>16</v>
      </c>
      <c r="EQ163" s="408">
        <f>F163++I163+L163+O163+R163+U163+X163+AA163+AD163+AG163+AJ163+AM163+AP163+AS163+AV163+AY163+BB163+BE163+BH163+BK163+BN163+BQ163+BT163+BW163+BZ163+CC163+CF163+CI163+CL163+CO163+CR163+CU163+CX163+DA163+DJ163+DD163+DG163+DP163+DS163+DM163+DV163+DY163+EB163+EE163+EH163+EK163+EN163</f>
        <v>0</v>
      </c>
      <c r="ER163" s="408">
        <f>G163++J163+M163+P163+S163+V163+Y163+AB163+AE163+AH163+AK163+AN163+AQ163+AT163+AW163+AZ163+BC163+BF163+BI163+BL163+BO163+BR163+BU163+BX163+CA163+CD163+CG163+CJ163+CM163+CP163+CS163+CV163+CY163+DB163+DK163+DE163+DH163+DQ163+DT163+DN163+DW163+DZ163+EC163+EF163+EI163+EL163+EO163</f>
        <v>413</v>
      </c>
      <c r="ES163" s="411">
        <f>ER163/EP163</f>
        <v>25.8125</v>
      </c>
      <c r="ET163" s="556">
        <f>H163+N163+T163+Z163+AF163+AL163+AR163+AX163+BD163+BJ163+BP163+BV163+CB163+CH163+CN163+CT163+CZ163+DF163+DO163+DU163+EA163+EG163+EM163</f>
        <v>2</v>
      </c>
      <c r="EU163" s="414">
        <f>I163+O163+U163+AA163+AG163+AM163+AS163+AY163+BE163+BK163+BQ163+BW163+CC163+CI163+CO163+CU163+DA163+DG163+DP163+DV163+EB163+EH163+EN163</f>
        <v>0</v>
      </c>
      <c r="EV163" s="416">
        <f>E163+K163+Q163+W163+AC163+AO163+AU163+BA163+BG163+BM163+BS163+DI163+DR163+DX163+ED163+EJ163</f>
        <v>14</v>
      </c>
      <c r="EW163" s="409">
        <f>F163+L163+R163+X163+AD163+AP163+AV163+BB163+BH163+BN163+BT163+DJ163+DS163+DY163+EE163+EK163</f>
        <v>0</v>
      </c>
      <c r="EX163" s="417">
        <f>G163+M163+S163+Y163+AE163+AQ163+AW163+BC163+BI163+BO163+BU163+DK163+DT163+DZ163+EF163+EL163</f>
        <v>278</v>
      </c>
      <c r="EY163" s="415">
        <f>BY163+AI163+CE163+CK163+CQ163+CW163+DC163+DL163</f>
        <v>0</v>
      </c>
      <c r="EZ163" s="410">
        <f>BZ163+AJ163+CF163+CL163+CR163+CX163+DD163+DM163</f>
        <v>0</v>
      </c>
      <c r="FA163" s="413">
        <f>CA163+AK163+CG163+CM163+CS163+CY163+DE163+DN163</f>
        <v>0</v>
      </c>
      <c r="FB163" s="226" t="e">
        <f>ER163/EQ163</f>
        <v>#DIV/0!</v>
      </c>
      <c r="FC163" s="226" t="e">
        <f>FA163/EZ163</f>
        <v>#DIV/0!</v>
      </c>
      <c r="FD163" s="227">
        <f>EQ163/EP163</f>
        <v>0</v>
      </c>
      <c r="FE163" s="227" t="e">
        <f>EZ163/EY163</f>
        <v>#DIV/0!</v>
      </c>
    </row>
    <row r="164" spans="1:161" ht="10.5" customHeight="1">
      <c r="A164" s="75">
        <v>160</v>
      </c>
      <c r="B164" s="130"/>
      <c r="C164" s="33" t="s">
        <v>119</v>
      </c>
      <c r="D164" s="450" t="s">
        <v>385</v>
      </c>
      <c r="E164" s="289"/>
      <c r="F164" s="22"/>
      <c r="G164" s="37"/>
      <c r="H164" s="170"/>
      <c r="I164" s="100"/>
      <c r="J164" s="40"/>
      <c r="K164" s="289"/>
      <c r="L164" s="22"/>
      <c r="M164" s="37"/>
      <c r="N164" s="170"/>
      <c r="O164" s="100"/>
      <c r="P164" s="40"/>
      <c r="Q164" s="289"/>
      <c r="R164" s="22"/>
      <c r="S164" s="22"/>
      <c r="T164" s="100"/>
      <c r="U164" s="100"/>
      <c r="V164" s="48"/>
      <c r="W164" s="99"/>
      <c r="X164" s="22"/>
      <c r="Y164" s="22"/>
      <c r="Z164" s="100"/>
      <c r="AA164" s="100"/>
      <c r="AB164" s="40"/>
      <c r="AC164" s="289"/>
      <c r="AD164" s="22"/>
      <c r="AE164" s="22"/>
      <c r="AF164" s="100"/>
      <c r="AG164" s="100"/>
      <c r="AH164" s="48"/>
      <c r="AI164" s="202"/>
      <c r="AJ164" s="28"/>
      <c r="AK164" s="28"/>
      <c r="AL164" s="100"/>
      <c r="AM164" s="100"/>
      <c r="AN164" s="40"/>
      <c r="AO164" s="289"/>
      <c r="AP164" s="22"/>
      <c r="AQ164" s="22"/>
      <c r="AR164" s="100"/>
      <c r="AS164" s="100"/>
      <c r="AT164" s="48"/>
      <c r="AU164" s="99"/>
      <c r="AV164" s="22"/>
      <c r="AW164" s="22"/>
      <c r="AX164" s="100"/>
      <c r="AY164" s="100"/>
      <c r="AZ164" s="40"/>
      <c r="BA164" s="99"/>
      <c r="BB164" s="22"/>
      <c r="BC164" s="89"/>
      <c r="BD164" s="101"/>
      <c r="BE164" s="100"/>
      <c r="BF164" s="100"/>
      <c r="BG164" s="99"/>
      <c r="BH164" s="22"/>
      <c r="BI164" s="89"/>
      <c r="BJ164" s="101"/>
      <c r="BK164" s="100"/>
      <c r="BL164" s="48"/>
      <c r="BM164" s="268"/>
      <c r="BN164" s="269"/>
      <c r="BO164" s="287"/>
      <c r="BP164" s="101"/>
      <c r="BQ164" s="100"/>
      <c r="BR164" s="48"/>
      <c r="BS164" s="264"/>
      <c r="BT164" s="265"/>
      <c r="BU164" s="266"/>
      <c r="BV164" s="258"/>
      <c r="BW164" s="259"/>
      <c r="BX164" s="260"/>
      <c r="BY164" s="255"/>
      <c r="BZ164" s="256"/>
      <c r="CA164" s="257"/>
      <c r="CB164" s="258"/>
      <c r="CC164" s="259"/>
      <c r="CD164" s="260"/>
      <c r="CE164" s="255"/>
      <c r="CF164" s="256"/>
      <c r="CG164" s="261"/>
      <c r="CH164" s="258"/>
      <c r="CI164" s="259"/>
      <c r="CJ164" s="260"/>
      <c r="CK164" s="255"/>
      <c r="CL164" s="256"/>
      <c r="CM164" s="261"/>
      <c r="CN164" s="258"/>
      <c r="CO164" s="259"/>
      <c r="CP164" s="260"/>
      <c r="CQ164" s="391"/>
      <c r="CR164" s="392"/>
      <c r="CS164" s="393"/>
      <c r="CT164" s="258"/>
      <c r="CU164" s="259"/>
      <c r="CV164" s="260"/>
      <c r="CW164" s="391"/>
      <c r="CX164" s="392"/>
      <c r="CY164" s="393"/>
      <c r="CZ164" s="258"/>
      <c r="DA164" s="259"/>
      <c r="DB164" s="260"/>
      <c r="DC164" s="391"/>
      <c r="DD164" s="392"/>
      <c r="DE164" s="393"/>
      <c r="DF164" s="258"/>
      <c r="DG164" s="259"/>
      <c r="DH164" s="260"/>
      <c r="DI164" s="394"/>
      <c r="DJ164" s="395"/>
      <c r="DK164" s="396"/>
      <c r="DL164" s="391"/>
      <c r="DM164" s="392"/>
      <c r="DN164" s="397"/>
      <c r="DO164" s="258"/>
      <c r="DP164" s="259"/>
      <c r="DQ164" s="260"/>
      <c r="DR164" s="394"/>
      <c r="DS164" s="395"/>
      <c r="DT164" s="398"/>
      <c r="DU164" s="258"/>
      <c r="DV164" s="259"/>
      <c r="DW164" s="433"/>
      <c r="DX164" s="442">
        <v>14</v>
      </c>
      <c r="DY164" s="443">
        <v>0</v>
      </c>
      <c r="DZ164" s="447">
        <v>1260</v>
      </c>
      <c r="EA164" s="258">
        <v>1</v>
      </c>
      <c r="EB164" s="259">
        <v>0</v>
      </c>
      <c r="EC164" s="433">
        <v>90</v>
      </c>
      <c r="ED164" s="442"/>
      <c r="EE164" s="443"/>
      <c r="EF164" s="447"/>
      <c r="EG164" s="258"/>
      <c r="EH164" s="259"/>
      <c r="EI164" s="260"/>
      <c r="EJ164" s="544"/>
      <c r="EK164" s="443"/>
      <c r="EL164" s="447"/>
      <c r="EM164" s="549"/>
      <c r="EN164" s="550"/>
      <c r="EO164" s="554"/>
      <c r="EP164" s="458">
        <f>E164++H164+K164+N164+Q164+T164+W164+Z164+AC164+AF164+AI164+AL164+AO164+AR164+AU164+AX164+BA164+BD164+BG164+BJ164+BM164+BP164+BS164+BV164+BY164+CB164+CE164+CH164+CK164+CN164+CQ164+CT164+CW164+CZ164+DI164+DC164+DF164+DO164+DR164+DL164+DU164+DX164+EA164+ED164+EG164+EJ164+EM164</f>
        <v>15</v>
      </c>
      <c r="EQ164" s="408">
        <f>F164++I164+L164+O164+R164+U164+X164+AA164+AD164+AG164+AJ164+AM164+AP164+AS164+AV164+AY164+BB164+BE164+BH164+BK164+BN164+BQ164+BT164+BW164+BZ164+CC164+CF164+CI164+CL164+CO164+CR164+CU164+CX164+DA164+DJ164+DD164+DG164+DP164+DS164+DM164+DV164+DY164+EB164+EE164+EH164+EK164+EN164</f>
        <v>0</v>
      </c>
      <c r="ER164" s="408">
        <f>G164++J164+M164+P164+S164+V164+Y164+AB164+AE164+AH164+AK164+AN164+AQ164+AT164+AW164+AZ164+BC164+BF164+BI164+BL164+BO164+BR164+BU164+BX164+CA164+CD164+CG164+CJ164+CM164+CP164+CS164+CV164+CY164+DB164+DK164+DE164+DH164+DQ164+DT164+DN164+DW164+DZ164+EC164+EF164+EI164+EL164+EO164</f>
        <v>1350</v>
      </c>
      <c r="ES164" s="411">
        <f>ER164/EP164</f>
        <v>90</v>
      </c>
      <c r="ET164" s="556">
        <f>H164+N164+T164+Z164+AF164+AL164+AR164+AX164+BD164+BJ164+BP164+BV164+CB164+CH164+CN164+CT164+CZ164+DF164+DO164+DU164+EA164+EG164+EM164</f>
        <v>1</v>
      </c>
      <c r="EU164" s="414">
        <f>I164+O164+U164+AA164+AG164+AM164+AS164+AY164+BE164+BK164+BQ164+BW164+CC164+CI164+CO164+CU164+DA164+DG164+DP164+DV164+EB164+EH164+EN164</f>
        <v>0</v>
      </c>
      <c r="EV164" s="416">
        <f>E164+K164+Q164+W164+AC164+AO164+AU164+BA164+BG164+BM164+BS164+DI164+DR164+DX164+ED164+EJ164</f>
        <v>14</v>
      </c>
      <c r="EW164" s="409">
        <f>F164+L164+R164+X164+AD164+AP164+AV164+BB164+BH164+BN164+BT164+DJ164+DS164+DY164+EE164+EK164</f>
        <v>0</v>
      </c>
      <c r="EX164" s="417">
        <f>G164+M164+S164+Y164+AE164+AQ164+AW164+BC164+BI164+BO164+BU164+DK164+DT164+DZ164+EF164+EL164</f>
        <v>1260</v>
      </c>
      <c r="EY164" s="415">
        <f>BY164+AI164+CE164+CK164+CQ164+CW164+DC164+DL164</f>
        <v>0</v>
      </c>
      <c r="EZ164" s="410">
        <f>BZ164+AJ164+CF164+CL164+CR164+CX164+DD164+DM164</f>
        <v>0</v>
      </c>
      <c r="FA164" s="413">
        <f>CA164+AK164+CG164+CM164+CS164+CY164+DE164+DN164</f>
        <v>0</v>
      </c>
      <c r="FB164" s="226" t="e">
        <f>ER164/EQ164</f>
        <v>#DIV/0!</v>
      </c>
      <c r="FC164" s="226" t="e">
        <f>FA164/EZ164</f>
        <v>#DIV/0!</v>
      </c>
      <c r="FD164" s="227">
        <f>EQ164/EP164</f>
        <v>0</v>
      </c>
      <c r="FE164" s="227" t="e">
        <f>EZ164/EY164</f>
        <v>#DIV/0!</v>
      </c>
    </row>
    <row r="165" spans="1:161" ht="10.5" customHeight="1">
      <c r="A165" s="119">
        <v>161</v>
      </c>
      <c r="B165" s="130"/>
      <c r="C165" s="33" t="s">
        <v>117</v>
      </c>
      <c r="D165" s="64" t="s">
        <v>162</v>
      </c>
      <c r="E165" s="290"/>
      <c r="F165" s="23"/>
      <c r="G165" s="38"/>
      <c r="H165" s="170"/>
      <c r="I165" s="100"/>
      <c r="J165" s="40"/>
      <c r="K165" s="290"/>
      <c r="L165" s="23"/>
      <c r="M165" s="38"/>
      <c r="N165" s="170"/>
      <c r="O165" s="100"/>
      <c r="P165" s="40"/>
      <c r="Q165" s="290"/>
      <c r="R165" s="23"/>
      <c r="S165" s="23"/>
      <c r="T165" s="100"/>
      <c r="U165" s="100"/>
      <c r="V165" s="48"/>
      <c r="W165" s="99"/>
      <c r="X165" s="22"/>
      <c r="Y165" s="22"/>
      <c r="Z165" s="100"/>
      <c r="AA165" s="100"/>
      <c r="AB165" s="40"/>
      <c r="AC165" s="289"/>
      <c r="AD165" s="22"/>
      <c r="AE165" s="22"/>
      <c r="AF165" s="100"/>
      <c r="AG165" s="100"/>
      <c r="AH165" s="48"/>
      <c r="AI165" s="202"/>
      <c r="AJ165" s="28"/>
      <c r="AK165" s="28"/>
      <c r="AL165" s="100"/>
      <c r="AM165" s="100"/>
      <c r="AN165" s="40"/>
      <c r="AO165" s="289"/>
      <c r="AP165" s="22"/>
      <c r="AQ165" s="22"/>
      <c r="AR165" s="100"/>
      <c r="AS165" s="100"/>
      <c r="AT165" s="48"/>
      <c r="AU165" s="99"/>
      <c r="AV165" s="22"/>
      <c r="AW165" s="22"/>
      <c r="AX165" s="100"/>
      <c r="AY165" s="100"/>
      <c r="AZ165" s="40"/>
      <c r="BA165" s="99"/>
      <c r="BB165" s="22"/>
      <c r="BC165" s="89"/>
      <c r="BD165" s="101"/>
      <c r="BE165" s="100"/>
      <c r="BF165" s="100"/>
      <c r="BG165" s="268">
        <v>14</v>
      </c>
      <c r="BH165" s="269">
        <v>1</v>
      </c>
      <c r="BI165" s="287">
        <v>1060</v>
      </c>
      <c r="BJ165" s="101">
        <v>1</v>
      </c>
      <c r="BK165" s="100"/>
      <c r="BL165" s="48">
        <v>90</v>
      </c>
      <c r="BM165" s="99"/>
      <c r="BN165" s="22"/>
      <c r="BO165" s="89"/>
      <c r="BP165" s="101"/>
      <c r="BQ165" s="100"/>
      <c r="BR165" s="48"/>
      <c r="BS165" s="99"/>
      <c r="BT165" s="22"/>
      <c r="BU165" s="37"/>
      <c r="BV165" s="170"/>
      <c r="BW165" s="100"/>
      <c r="BX165" s="48"/>
      <c r="BY165" s="202"/>
      <c r="BZ165" s="203"/>
      <c r="CA165" s="204"/>
      <c r="CB165" s="170"/>
      <c r="CC165" s="100"/>
      <c r="CD165" s="48"/>
      <c r="CE165" s="202"/>
      <c r="CF165" s="203"/>
      <c r="CG165" s="204"/>
      <c r="CH165" s="170"/>
      <c r="CI165" s="100"/>
      <c r="CJ165" s="48"/>
      <c r="CK165" s="202"/>
      <c r="CL165" s="203"/>
      <c r="CM165" s="204"/>
      <c r="CN165" s="170"/>
      <c r="CO165" s="100"/>
      <c r="CP165" s="48"/>
      <c r="CQ165" s="202"/>
      <c r="CR165" s="203"/>
      <c r="CS165" s="204"/>
      <c r="CT165" s="170"/>
      <c r="CU165" s="100"/>
      <c r="CV165" s="48"/>
      <c r="CW165" s="202"/>
      <c r="CX165" s="203"/>
      <c r="CY165" s="204"/>
      <c r="CZ165" s="170"/>
      <c r="DA165" s="100"/>
      <c r="DB165" s="48"/>
      <c r="DC165" s="202"/>
      <c r="DD165" s="203"/>
      <c r="DE165" s="204"/>
      <c r="DF165" s="170"/>
      <c r="DG165" s="100"/>
      <c r="DH165" s="48"/>
      <c r="DI165" s="368"/>
      <c r="DJ165" s="369"/>
      <c r="DK165" s="370"/>
      <c r="DL165" s="391"/>
      <c r="DM165" s="392"/>
      <c r="DN165" s="397"/>
      <c r="DO165" s="170"/>
      <c r="DP165" s="100"/>
      <c r="DQ165" s="48"/>
      <c r="DR165" s="394"/>
      <c r="DS165" s="395"/>
      <c r="DT165" s="398"/>
      <c r="DU165" s="258"/>
      <c r="DV165" s="259"/>
      <c r="DW165" s="433"/>
      <c r="DX165" s="442"/>
      <c r="DY165" s="443"/>
      <c r="DZ165" s="447"/>
      <c r="EA165" s="258"/>
      <c r="EB165" s="259"/>
      <c r="EC165" s="433"/>
      <c r="ED165" s="442"/>
      <c r="EE165" s="443"/>
      <c r="EF165" s="447"/>
      <c r="EG165" s="258"/>
      <c r="EH165" s="259"/>
      <c r="EI165" s="260"/>
      <c r="EJ165" s="544"/>
      <c r="EK165" s="443"/>
      <c r="EL165" s="447"/>
      <c r="EM165" s="549"/>
      <c r="EN165" s="550"/>
      <c r="EO165" s="554"/>
      <c r="EP165" s="458">
        <f>E165++H165+K165+N165+Q165+T165+W165+Z165+AC165+AF165+AI165+AL165+AO165+AR165+AU165+AX165+BA165+BD165+BG165+BJ165+BM165+BP165+BS165+BV165+BY165+CB165+CE165+CH165+CK165+CN165+CQ165+CT165+CW165+CZ165+DI165+DC165+DF165+DO165+DR165+DL165+DU165+DX165+EA165+ED165+EG165+EJ165+EM165</f>
        <v>15</v>
      </c>
      <c r="EQ165" s="408">
        <f>F165++I165+L165+O165+R165+U165+X165+AA165+AD165+AG165+AJ165+AM165+AP165+AS165+AV165+AY165+BB165+BE165+BH165+BK165+BN165+BQ165+BT165+BW165+BZ165+CC165+CF165+CI165+CL165+CO165+CR165+CU165+CX165+DA165+DJ165+DD165+DG165+DP165+DS165+DM165+DV165+DY165+EB165+EE165+EH165+EK165+EN165</f>
        <v>1</v>
      </c>
      <c r="ER165" s="408">
        <f>G165++J165+M165+P165+S165+V165+Y165+AB165+AE165+AH165+AK165+AN165+AQ165+AT165+AW165+AZ165+BC165+BF165+BI165+BL165+BO165+BR165+BU165+BX165+CA165+CD165+CG165+CJ165+CM165+CP165+CS165+CV165+CY165+DB165+DK165+DE165+DH165+DQ165+DT165+DN165+DW165+DZ165+EC165+EF165+EI165+EL165+EO165</f>
        <v>1150</v>
      </c>
      <c r="ES165" s="411">
        <f>ER165/EP165</f>
        <v>76.66666666666667</v>
      </c>
      <c r="ET165" s="556">
        <f>H165+N165+T165+Z165+AF165+AL165+AR165+AX165+BD165+BJ165+BP165+BV165+CB165+CH165+CN165+CT165+CZ165+DF165+DO165+DU165+EA165+EG165+EM165</f>
        <v>1</v>
      </c>
      <c r="EU165" s="414">
        <f>I165+O165+U165+AA165+AG165+AM165+AS165+AY165+BE165+BK165+BQ165+BW165+CC165+CI165+CO165+CU165+DA165+DG165+DP165+DV165+EB165+EH165+EN165</f>
        <v>0</v>
      </c>
      <c r="EV165" s="416">
        <f>E165+K165+Q165+W165+AC165+AO165+AU165+BA165+BG165+BM165+BS165+DI165+DR165+DX165+ED165+EJ165</f>
        <v>14</v>
      </c>
      <c r="EW165" s="409">
        <f>F165+L165+R165+X165+AD165+AP165+AV165+BB165+BH165+BN165+BT165+DJ165+DS165+DY165+EE165+EK165</f>
        <v>1</v>
      </c>
      <c r="EX165" s="417">
        <f>G165+M165+S165+Y165+AE165+AQ165+AW165+BC165+BI165+BO165+BU165+DK165+DT165+DZ165+EF165+EL165</f>
        <v>1060</v>
      </c>
      <c r="EY165" s="415">
        <f>BY165+AI165+CE165+CK165+CQ165+CW165+DC165+DL165</f>
        <v>0</v>
      </c>
      <c r="EZ165" s="410">
        <f>BZ165+AJ165+CF165+CL165+CR165+CX165+DD165+DM165</f>
        <v>0</v>
      </c>
      <c r="FA165" s="413">
        <f>CA165+AK165+CG165+CM165+CS165+CY165+DE165+DN165</f>
        <v>0</v>
      </c>
      <c r="FB165" s="226">
        <f>ER165/EQ165</f>
        <v>1150</v>
      </c>
      <c r="FC165" s="226" t="e">
        <f>FA165/EZ165</f>
        <v>#DIV/0!</v>
      </c>
      <c r="FD165" s="227">
        <f>EQ165/EP165</f>
        <v>0.06666666666666667</v>
      </c>
      <c r="FE165" s="227" t="e">
        <f>EZ165/EY165</f>
        <v>#DIV/0!</v>
      </c>
    </row>
    <row r="166" spans="1:161" ht="10.5" customHeight="1">
      <c r="A166" s="75">
        <v>162</v>
      </c>
      <c r="B166" s="130"/>
      <c r="C166" s="33" t="s">
        <v>117</v>
      </c>
      <c r="D166" s="64" t="s">
        <v>335</v>
      </c>
      <c r="E166" s="289"/>
      <c r="F166" s="22"/>
      <c r="G166" s="37"/>
      <c r="H166" s="170"/>
      <c r="I166" s="100"/>
      <c r="J166" s="40"/>
      <c r="K166" s="289"/>
      <c r="L166" s="22"/>
      <c r="M166" s="37"/>
      <c r="N166" s="170"/>
      <c r="O166" s="100"/>
      <c r="P166" s="40"/>
      <c r="Q166" s="289"/>
      <c r="R166" s="22"/>
      <c r="S166" s="22"/>
      <c r="T166" s="100"/>
      <c r="U166" s="100"/>
      <c r="V166" s="48"/>
      <c r="W166" s="99"/>
      <c r="X166" s="22"/>
      <c r="Y166" s="22"/>
      <c r="Z166" s="100"/>
      <c r="AA166" s="100"/>
      <c r="AB166" s="40"/>
      <c r="AC166" s="289"/>
      <c r="AD166" s="22"/>
      <c r="AE166" s="22"/>
      <c r="AF166" s="100"/>
      <c r="AG166" s="100"/>
      <c r="AH166" s="48"/>
      <c r="AI166" s="202"/>
      <c r="AJ166" s="28"/>
      <c r="AK166" s="28"/>
      <c r="AL166" s="100"/>
      <c r="AM166" s="100"/>
      <c r="AN166" s="40"/>
      <c r="AO166" s="289"/>
      <c r="AP166" s="22"/>
      <c r="AQ166" s="22"/>
      <c r="AR166" s="100"/>
      <c r="AS166" s="100"/>
      <c r="AT166" s="48"/>
      <c r="AU166" s="99"/>
      <c r="AV166" s="22"/>
      <c r="AW166" s="22"/>
      <c r="AX166" s="100"/>
      <c r="AY166" s="100"/>
      <c r="AZ166" s="40"/>
      <c r="BA166" s="99"/>
      <c r="BB166" s="22"/>
      <c r="BC166" s="89"/>
      <c r="BD166" s="101"/>
      <c r="BE166" s="100"/>
      <c r="BF166" s="100"/>
      <c r="BG166" s="99"/>
      <c r="BH166" s="22"/>
      <c r="BI166" s="89"/>
      <c r="BJ166" s="101"/>
      <c r="BK166" s="100"/>
      <c r="BL166" s="48"/>
      <c r="BM166" s="268"/>
      <c r="BN166" s="269"/>
      <c r="BO166" s="287"/>
      <c r="BP166" s="101"/>
      <c r="BQ166" s="100"/>
      <c r="BR166" s="48"/>
      <c r="BS166" s="264"/>
      <c r="BT166" s="265"/>
      <c r="BU166" s="266"/>
      <c r="BV166" s="258"/>
      <c r="BW166" s="259"/>
      <c r="BX166" s="260"/>
      <c r="BY166" s="255"/>
      <c r="BZ166" s="256"/>
      <c r="CA166" s="257"/>
      <c r="CB166" s="258"/>
      <c r="CC166" s="259"/>
      <c r="CD166" s="260"/>
      <c r="CE166" s="255"/>
      <c r="CF166" s="256"/>
      <c r="CG166" s="257"/>
      <c r="CH166" s="258"/>
      <c r="CI166" s="259"/>
      <c r="CJ166" s="260"/>
      <c r="CK166" s="255"/>
      <c r="CL166" s="256"/>
      <c r="CM166" s="257"/>
      <c r="CN166" s="258"/>
      <c r="CO166" s="259"/>
      <c r="CP166" s="260"/>
      <c r="CQ166" s="391"/>
      <c r="CR166" s="392"/>
      <c r="CS166" s="397"/>
      <c r="CT166" s="258"/>
      <c r="CU166" s="259"/>
      <c r="CV166" s="260"/>
      <c r="CW166" s="391"/>
      <c r="CX166" s="392"/>
      <c r="CY166" s="397"/>
      <c r="CZ166" s="258"/>
      <c r="DA166" s="259"/>
      <c r="DB166" s="260"/>
      <c r="DC166" s="391"/>
      <c r="DD166" s="392"/>
      <c r="DE166" s="397"/>
      <c r="DF166" s="258"/>
      <c r="DG166" s="259"/>
      <c r="DH166" s="260"/>
      <c r="DI166" s="394">
        <v>13</v>
      </c>
      <c r="DJ166" s="395">
        <v>0</v>
      </c>
      <c r="DK166" s="398">
        <v>1170</v>
      </c>
      <c r="DL166" s="391">
        <v>2</v>
      </c>
      <c r="DM166" s="392">
        <v>0</v>
      </c>
      <c r="DN166" s="397">
        <v>180</v>
      </c>
      <c r="DO166" s="258"/>
      <c r="DP166" s="259"/>
      <c r="DQ166" s="260"/>
      <c r="DR166" s="394"/>
      <c r="DS166" s="395"/>
      <c r="DT166" s="398"/>
      <c r="DU166" s="258"/>
      <c r="DV166" s="259"/>
      <c r="DW166" s="433"/>
      <c r="DX166" s="442"/>
      <c r="DY166" s="443"/>
      <c r="DZ166" s="447"/>
      <c r="EA166" s="258"/>
      <c r="EB166" s="259"/>
      <c r="EC166" s="433"/>
      <c r="ED166" s="442"/>
      <c r="EE166" s="443"/>
      <c r="EF166" s="447"/>
      <c r="EG166" s="258"/>
      <c r="EH166" s="259"/>
      <c r="EI166" s="260"/>
      <c r="EJ166" s="544"/>
      <c r="EK166" s="443"/>
      <c r="EL166" s="447"/>
      <c r="EM166" s="549"/>
      <c r="EN166" s="550"/>
      <c r="EO166" s="554"/>
      <c r="EP166" s="458">
        <f>E166++H166+K166+N166+Q166+T166+W166+Z166+AC166+AF166+AI166+AL166+AO166+AR166+AU166+AX166+BA166+BD166+BG166+BJ166+BM166+BP166+BS166+BV166+BY166+CB166+CE166+CH166+CK166+CN166+CQ166+CT166+CW166+CZ166+DI166+DC166+DF166+DO166+DR166+DL166+DU166+DX166+EA166+ED166+EG166+EJ166+EM166</f>
        <v>15</v>
      </c>
      <c r="EQ166" s="408">
        <f>F166++I166+L166+O166+R166+U166+X166+AA166+AD166+AG166+AJ166+AM166+AP166+AS166+AV166+AY166+BB166+BE166+BH166+BK166+BN166+BQ166+BT166+BW166+BZ166+CC166+CF166+CI166+CL166+CO166+CR166+CU166+CX166+DA166+DJ166+DD166+DG166+DP166+DS166+DM166+DV166+DY166+EB166+EE166+EH166+EK166+EN166</f>
        <v>0</v>
      </c>
      <c r="ER166" s="408">
        <f>G166++J166+M166+P166+S166+V166+Y166+AB166+AE166+AH166+AK166+AN166+AQ166+AT166+AW166+AZ166+BC166+BF166+BI166+BL166+BO166+BR166+BU166+BX166+CA166+CD166+CG166+CJ166+CM166+CP166+CS166+CV166+CY166+DB166+DK166+DE166+DH166+DQ166+DT166+DN166+DW166+DZ166+EC166+EF166+EI166+EL166+EO166</f>
        <v>1350</v>
      </c>
      <c r="ES166" s="411">
        <f>ER166/EP166</f>
        <v>90</v>
      </c>
      <c r="ET166" s="556">
        <f>H166+N166+T166+Z166+AF166+AL166+AR166+AX166+BD166+BJ166+BP166+BV166+CB166+CH166+CN166+CT166+CZ166+DF166+DO166+DU166+EA166+EG166+EM166</f>
        <v>0</v>
      </c>
      <c r="EU166" s="414">
        <f>I166+O166+U166+AA166+AG166+AM166+AS166+AY166+BE166+BK166+BQ166+BW166+CC166+CI166+CO166+CU166+DA166+DG166+DP166+DV166+EB166+EH166+EN166</f>
        <v>0</v>
      </c>
      <c r="EV166" s="416">
        <f>E166+K166+Q166+W166+AC166+AO166+AU166+BA166+BG166+BM166+BS166+DI166+DR166+DX166+ED166+EJ166</f>
        <v>13</v>
      </c>
      <c r="EW166" s="409">
        <f>F166+L166+R166+X166+AD166+AP166+AV166+BB166+BH166+BN166+BT166+DJ166+DS166+DY166+EE166+EK166</f>
        <v>0</v>
      </c>
      <c r="EX166" s="417">
        <f>G166+M166+S166+Y166+AE166+AQ166+AW166+BC166+BI166+BO166+BU166+DK166+DT166+DZ166+EF166+EL166</f>
        <v>1170</v>
      </c>
      <c r="EY166" s="415">
        <f>BY166+AI166+CE166+CK166+CQ166+CW166+DC166+DL166</f>
        <v>2</v>
      </c>
      <c r="EZ166" s="410">
        <f>BZ166+AJ166+CF166+CL166+CR166+CX166+DD166+DM166</f>
        <v>0</v>
      </c>
      <c r="FA166" s="413">
        <f>CA166+AK166+CG166+CM166+CS166+CY166+DE166+DN166</f>
        <v>180</v>
      </c>
      <c r="FB166" s="226" t="e">
        <f>ER166/EQ166</f>
        <v>#DIV/0!</v>
      </c>
      <c r="FC166" s="226" t="e">
        <f>FA166/EZ166</f>
        <v>#DIV/0!</v>
      </c>
      <c r="FD166" s="227">
        <f>EQ166/EP166</f>
        <v>0</v>
      </c>
      <c r="FE166" s="227">
        <f>EZ166/EY166</f>
        <v>0</v>
      </c>
    </row>
    <row r="167" spans="1:161" ht="10.5" customHeight="1">
      <c r="A167" s="119">
        <v>163</v>
      </c>
      <c r="B167" s="130"/>
      <c r="C167" s="33" t="s">
        <v>117</v>
      </c>
      <c r="D167" s="419" t="s">
        <v>65</v>
      </c>
      <c r="E167" s="289"/>
      <c r="F167" s="22"/>
      <c r="G167" s="37"/>
      <c r="H167" s="170"/>
      <c r="I167" s="100"/>
      <c r="J167" s="40"/>
      <c r="K167" s="289"/>
      <c r="L167" s="22"/>
      <c r="M167" s="37"/>
      <c r="N167" s="170"/>
      <c r="O167" s="100"/>
      <c r="P167" s="40"/>
      <c r="Q167" s="289">
        <v>15</v>
      </c>
      <c r="R167" s="22"/>
      <c r="S167" s="22">
        <v>1315</v>
      </c>
      <c r="T167" s="100"/>
      <c r="U167" s="100"/>
      <c r="V167" s="48"/>
      <c r="W167" s="99"/>
      <c r="X167" s="22"/>
      <c r="Y167" s="22"/>
      <c r="Z167" s="100"/>
      <c r="AA167" s="100"/>
      <c r="AB167" s="40"/>
      <c r="AC167" s="289"/>
      <c r="AD167" s="22"/>
      <c r="AE167" s="22"/>
      <c r="AF167" s="100"/>
      <c r="AG167" s="100"/>
      <c r="AH167" s="48"/>
      <c r="AI167" s="202"/>
      <c r="AJ167" s="28"/>
      <c r="AK167" s="28"/>
      <c r="AL167" s="100"/>
      <c r="AM167" s="100"/>
      <c r="AN167" s="40"/>
      <c r="AO167" s="289"/>
      <c r="AP167" s="22"/>
      <c r="AQ167" s="22"/>
      <c r="AR167" s="100"/>
      <c r="AS167" s="100"/>
      <c r="AT167" s="48"/>
      <c r="AU167" s="99"/>
      <c r="AV167" s="22"/>
      <c r="AW167" s="22"/>
      <c r="AX167" s="100"/>
      <c r="AY167" s="100"/>
      <c r="AZ167" s="40"/>
      <c r="BA167" s="99"/>
      <c r="BB167" s="22"/>
      <c r="BC167" s="89"/>
      <c r="BD167" s="101"/>
      <c r="BE167" s="100"/>
      <c r="BF167" s="100"/>
      <c r="BG167" s="99"/>
      <c r="BH167" s="22"/>
      <c r="BI167" s="89"/>
      <c r="BJ167" s="101"/>
      <c r="BK167" s="100"/>
      <c r="BL167" s="48"/>
      <c r="BM167" s="99"/>
      <c r="BN167" s="22"/>
      <c r="BO167" s="89"/>
      <c r="BP167" s="101"/>
      <c r="BQ167" s="100"/>
      <c r="BR167" s="48"/>
      <c r="BS167" s="99"/>
      <c r="BT167" s="22"/>
      <c r="BU167" s="37"/>
      <c r="BV167" s="170"/>
      <c r="BW167" s="100"/>
      <c r="BX167" s="48"/>
      <c r="BY167" s="202"/>
      <c r="BZ167" s="203"/>
      <c r="CA167" s="204"/>
      <c r="CB167" s="170"/>
      <c r="CC167" s="100"/>
      <c r="CD167" s="48"/>
      <c r="CE167" s="202"/>
      <c r="CF167" s="203"/>
      <c r="CG167" s="204"/>
      <c r="CH167" s="170"/>
      <c r="CI167" s="100"/>
      <c r="CJ167" s="48"/>
      <c r="CK167" s="202"/>
      <c r="CL167" s="203"/>
      <c r="CM167" s="204"/>
      <c r="CN167" s="170"/>
      <c r="CO167" s="100"/>
      <c r="CP167" s="48"/>
      <c r="CQ167" s="202"/>
      <c r="CR167" s="203"/>
      <c r="CS167" s="204"/>
      <c r="CT167" s="170"/>
      <c r="CU167" s="100"/>
      <c r="CV167" s="48"/>
      <c r="CW167" s="202"/>
      <c r="CX167" s="203"/>
      <c r="CY167" s="204"/>
      <c r="CZ167" s="170"/>
      <c r="DA167" s="100"/>
      <c r="DB167" s="48"/>
      <c r="DC167" s="202"/>
      <c r="DD167" s="203"/>
      <c r="DE167" s="204"/>
      <c r="DF167" s="170"/>
      <c r="DG167" s="100"/>
      <c r="DH167" s="48"/>
      <c r="DI167" s="368"/>
      <c r="DJ167" s="369"/>
      <c r="DK167" s="370"/>
      <c r="DL167" s="391"/>
      <c r="DM167" s="392"/>
      <c r="DN167" s="397"/>
      <c r="DO167" s="170"/>
      <c r="DP167" s="100"/>
      <c r="DQ167" s="48"/>
      <c r="DR167" s="394"/>
      <c r="DS167" s="395"/>
      <c r="DT167" s="398"/>
      <c r="DU167" s="258"/>
      <c r="DV167" s="259"/>
      <c r="DW167" s="433"/>
      <c r="DX167" s="442"/>
      <c r="DY167" s="443"/>
      <c r="DZ167" s="447"/>
      <c r="EA167" s="258"/>
      <c r="EB167" s="259"/>
      <c r="EC167" s="433"/>
      <c r="ED167" s="442"/>
      <c r="EE167" s="443"/>
      <c r="EF167" s="447"/>
      <c r="EG167" s="258"/>
      <c r="EH167" s="259"/>
      <c r="EI167" s="260"/>
      <c r="EJ167" s="544"/>
      <c r="EK167" s="443"/>
      <c r="EL167" s="447"/>
      <c r="EM167" s="549"/>
      <c r="EN167" s="550"/>
      <c r="EO167" s="554"/>
      <c r="EP167" s="458">
        <f>E167++H167+K167+N167+Q167+T167+W167+Z167+AC167+AF167+AI167+AL167+AO167+AR167+AU167+AX167+BA167+BD167+BG167+BJ167+BM167+BP167+BS167+BV167+BY167+CB167+CE167+CH167+CK167+CN167+CQ167+CT167+CW167+CZ167+DI167+DC167+DF167+DO167+DR167+DL167+DU167+DX167+EA167+ED167+EG167+EJ167+EM167</f>
        <v>15</v>
      </c>
      <c r="EQ167" s="408">
        <f>F167++I167+L167+O167+R167+U167+X167+AA167+AD167+AG167+AJ167+AM167+AP167+AS167+AV167+AY167+BB167+BE167+BH167+BK167+BN167+BQ167+BT167+BW167+BZ167+CC167+CF167+CI167+CL167+CO167+CR167+CU167+CX167+DA167+DJ167+DD167+DG167+DP167+DS167+DM167+DV167+DY167+EB167+EE167+EH167+EK167+EN167</f>
        <v>0</v>
      </c>
      <c r="ER167" s="408">
        <f>G167++J167+M167+P167+S167+V167+Y167+AB167+AE167+AH167+AK167+AN167+AQ167+AT167+AW167+AZ167+BC167+BF167+BI167+BL167+BO167+BR167+BU167+BX167+CA167+CD167+CG167+CJ167+CM167+CP167+CS167+CV167+CY167+DB167+DK167+DE167+DH167+DQ167+DT167+DN167+DW167+DZ167+EC167+EF167+EI167+EL167+EO167</f>
        <v>1315</v>
      </c>
      <c r="ES167" s="411">
        <f>ER167/EP167</f>
        <v>87.66666666666667</v>
      </c>
      <c r="ET167" s="556">
        <f>H167+N167+T167+Z167+AF167+AL167+AR167+AX167+BD167+BJ167+BP167+BV167+CB167+CH167+CN167+CT167+CZ167+DF167+DO167+DU167+EA167+EG167+EM167</f>
        <v>0</v>
      </c>
      <c r="EU167" s="414">
        <f>I167+O167+U167+AA167+AG167+AM167+AS167+AY167+BE167+BK167+BQ167+BW167+CC167+CI167+CO167+CU167+DA167+DG167+DP167+DV167+EB167+EH167+EN167</f>
        <v>0</v>
      </c>
      <c r="EV167" s="416">
        <f>E167+K167+Q167+W167+AC167+AO167+AU167+BA167+BG167+BM167+BS167+DI167+DR167+DX167+ED167+EJ167</f>
        <v>15</v>
      </c>
      <c r="EW167" s="409">
        <f>F167+L167+R167+X167+AD167+AP167+AV167+BB167+BH167+BN167+BT167+DJ167+DS167+DY167+EE167+EK167</f>
        <v>0</v>
      </c>
      <c r="EX167" s="417">
        <f>G167+M167+S167+Y167+AE167+AQ167+AW167+BC167+BI167+BO167+BU167+DK167+DT167+DZ167+EF167+EL167</f>
        <v>1315</v>
      </c>
      <c r="EY167" s="415">
        <f>BY167+AI167+CE167+CK167+CQ167+CW167+DC167+DL167</f>
        <v>0</v>
      </c>
      <c r="EZ167" s="410">
        <f>BZ167+AJ167+CF167+CL167+CR167+CX167+DD167+DM167</f>
        <v>0</v>
      </c>
      <c r="FA167" s="413">
        <f>CA167+AK167+CG167+CM167+CS167+CY167+DE167+DN167</f>
        <v>0</v>
      </c>
      <c r="FB167" s="226" t="e">
        <f>ER167/EQ167</f>
        <v>#DIV/0!</v>
      </c>
      <c r="FC167" s="226" t="e">
        <f>FA167/EZ167</f>
        <v>#DIV/0!</v>
      </c>
      <c r="FD167" s="227">
        <f>EQ167/EP167</f>
        <v>0</v>
      </c>
      <c r="FE167" s="227" t="e">
        <f>EZ167/EY167</f>
        <v>#DIV/0!</v>
      </c>
    </row>
    <row r="168" spans="1:161" ht="10.5" customHeight="1">
      <c r="A168" s="75">
        <v>164</v>
      </c>
      <c r="B168" s="130"/>
      <c r="C168" s="33" t="s">
        <v>117</v>
      </c>
      <c r="D168" s="64" t="s">
        <v>81</v>
      </c>
      <c r="E168" s="289">
        <v>13</v>
      </c>
      <c r="F168" s="22"/>
      <c r="G168" s="37">
        <v>794</v>
      </c>
      <c r="H168" s="170">
        <v>2</v>
      </c>
      <c r="I168" s="100"/>
      <c r="J168" s="40">
        <v>90</v>
      </c>
      <c r="K168" s="289"/>
      <c r="L168" s="22"/>
      <c r="M168" s="37"/>
      <c r="N168" s="170"/>
      <c r="O168" s="100"/>
      <c r="P168" s="40"/>
      <c r="Q168" s="289"/>
      <c r="R168" s="22"/>
      <c r="S168" s="22"/>
      <c r="T168" s="100"/>
      <c r="U168" s="100"/>
      <c r="V168" s="48"/>
      <c r="W168" s="99"/>
      <c r="X168" s="22"/>
      <c r="Y168" s="22"/>
      <c r="Z168" s="100"/>
      <c r="AA168" s="100"/>
      <c r="AB168" s="40"/>
      <c r="AC168" s="289"/>
      <c r="AD168" s="22"/>
      <c r="AE168" s="22"/>
      <c r="AF168" s="100"/>
      <c r="AG168" s="100"/>
      <c r="AH168" s="48"/>
      <c r="AI168" s="202"/>
      <c r="AJ168" s="28"/>
      <c r="AK168" s="28"/>
      <c r="AL168" s="100"/>
      <c r="AM168" s="100"/>
      <c r="AN168" s="40"/>
      <c r="AO168" s="289"/>
      <c r="AP168" s="22"/>
      <c r="AQ168" s="22"/>
      <c r="AR168" s="100"/>
      <c r="AS168" s="100"/>
      <c r="AT168" s="48"/>
      <c r="AU168" s="99"/>
      <c r="AV168" s="22"/>
      <c r="AW168" s="22"/>
      <c r="AX168" s="100"/>
      <c r="AY168" s="100"/>
      <c r="AZ168" s="40"/>
      <c r="BA168" s="99"/>
      <c r="BB168" s="22"/>
      <c r="BC168" s="89"/>
      <c r="BD168" s="101"/>
      <c r="BE168" s="100"/>
      <c r="BF168" s="100"/>
      <c r="BG168" s="99"/>
      <c r="BH168" s="22"/>
      <c r="BI168" s="89"/>
      <c r="BJ168" s="101"/>
      <c r="BK168" s="100"/>
      <c r="BL168" s="48"/>
      <c r="BM168" s="99"/>
      <c r="BN168" s="22"/>
      <c r="BO168" s="89"/>
      <c r="BP168" s="101"/>
      <c r="BQ168" s="100"/>
      <c r="BR168" s="48"/>
      <c r="BS168" s="99"/>
      <c r="BT168" s="22"/>
      <c r="BU168" s="37"/>
      <c r="BV168" s="170"/>
      <c r="BW168" s="100"/>
      <c r="BX168" s="48"/>
      <c r="BY168" s="202"/>
      <c r="BZ168" s="203"/>
      <c r="CA168" s="204"/>
      <c r="CB168" s="170"/>
      <c r="CC168" s="100"/>
      <c r="CD168" s="48"/>
      <c r="CE168" s="202"/>
      <c r="CF168" s="203"/>
      <c r="CG168" s="204"/>
      <c r="CH168" s="170"/>
      <c r="CI168" s="100"/>
      <c r="CJ168" s="48"/>
      <c r="CK168" s="202"/>
      <c r="CL168" s="203"/>
      <c r="CM168" s="204"/>
      <c r="CN168" s="170"/>
      <c r="CO168" s="100"/>
      <c r="CP168" s="48"/>
      <c r="CQ168" s="202"/>
      <c r="CR168" s="203"/>
      <c r="CS168" s="204"/>
      <c r="CT168" s="170"/>
      <c r="CU168" s="100"/>
      <c r="CV168" s="48"/>
      <c r="CW168" s="202"/>
      <c r="CX168" s="203"/>
      <c r="CY168" s="204"/>
      <c r="CZ168" s="170"/>
      <c r="DA168" s="100"/>
      <c r="DB168" s="48"/>
      <c r="DC168" s="202"/>
      <c r="DD168" s="203"/>
      <c r="DE168" s="204"/>
      <c r="DF168" s="170"/>
      <c r="DG168" s="100"/>
      <c r="DH168" s="48"/>
      <c r="DI168" s="368"/>
      <c r="DJ168" s="369"/>
      <c r="DK168" s="370"/>
      <c r="DL168" s="391"/>
      <c r="DM168" s="392"/>
      <c r="DN168" s="397"/>
      <c r="DO168" s="170"/>
      <c r="DP168" s="100"/>
      <c r="DQ168" s="48"/>
      <c r="DR168" s="394"/>
      <c r="DS168" s="395"/>
      <c r="DT168" s="398"/>
      <c r="DU168" s="258"/>
      <c r="DV168" s="259"/>
      <c r="DW168" s="433"/>
      <c r="DX168" s="442"/>
      <c r="DY168" s="443"/>
      <c r="DZ168" s="447"/>
      <c r="EA168" s="258"/>
      <c r="EB168" s="259"/>
      <c r="EC168" s="433"/>
      <c r="ED168" s="442"/>
      <c r="EE168" s="443"/>
      <c r="EF168" s="447"/>
      <c r="EG168" s="258"/>
      <c r="EH168" s="259"/>
      <c r="EI168" s="260"/>
      <c r="EJ168" s="544"/>
      <c r="EK168" s="443"/>
      <c r="EL168" s="447"/>
      <c r="EM168" s="549"/>
      <c r="EN168" s="550"/>
      <c r="EO168" s="554"/>
      <c r="EP168" s="458">
        <f>E168++H168+K168+N168+Q168+T168+W168+Z168+AC168+AF168+AI168+AL168+AO168+AR168+AU168+AX168+BA168+BD168+BG168+BJ168+BM168+BP168+BS168+BV168+BY168+CB168+CE168+CH168+CK168+CN168+CQ168+CT168+CW168+CZ168+DI168+DC168+DF168+DO168+DR168+DL168+DU168+DX168+EA168+ED168+EG168+EJ168+EM168</f>
        <v>15</v>
      </c>
      <c r="EQ168" s="408">
        <f>F168++I168+L168+O168+R168+U168+X168+AA168+AD168+AG168+AJ168+AM168+AP168+AS168+AV168+AY168+BB168+BE168+BH168+BK168+BN168+BQ168+BT168+BW168+BZ168+CC168+CF168+CI168+CL168+CO168+CR168+CU168+CX168+DA168+DJ168+DD168+DG168+DP168+DS168+DM168+DV168+DY168+EB168+EE168+EH168+EK168+EN168</f>
        <v>0</v>
      </c>
      <c r="ER168" s="408">
        <f>G168++J168+M168+P168+S168+V168+Y168+AB168+AE168+AH168+AK168+AN168+AQ168+AT168+AW168+AZ168+BC168+BF168+BI168+BL168+BO168+BR168+BU168+BX168+CA168+CD168+CG168+CJ168+CM168+CP168+CS168+CV168+CY168+DB168+DK168+DE168+DH168+DQ168+DT168+DN168+DW168+DZ168+EC168+EF168+EI168+EL168+EO168</f>
        <v>884</v>
      </c>
      <c r="ES168" s="411">
        <f>ER168/EP168</f>
        <v>58.93333333333333</v>
      </c>
      <c r="ET168" s="556">
        <f>H168+N168+T168+Z168+AF168+AL168+AR168+AX168+BD168+BJ168+BP168+BV168+CB168+CH168+CN168+CT168+CZ168+DF168+DO168+DU168+EA168+EG168+EM168</f>
        <v>2</v>
      </c>
      <c r="EU168" s="414">
        <f>I168+O168+U168+AA168+AG168+AM168+AS168+AY168+BE168+BK168+BQ168+BW168+CC168+CI168+CO168+CU168+DA168+DG168+DP168+DV168+EB168+EH168+EN168</f>
        <v>0</v>
      </c>
      <c r="EV168" s="416">
        <f>E168+K168+Q168+W168+AC168+AO168+AU168+BA168+BG168+BM168+BS168+DI168+DR168+DX168+ED168+EJ168</f>
        <v>13</v>
      </c>
      <c r="EW168" s="409">
        <f>F168+L168+R168+X168+AD168+AP168+AV168+BB168+BH168+BN168+BT168+DJ168+DS168+DY168+EE168+EK168</f>
        <v>0</v>
      </c>
      <c r="EX168" s="417">
        <f>G168+M168+S168+Y168+AE168+AQ168+AW168+BC168+BI168+BO168+BU168+DK168+DT168+DZ168+EF168+EL168</f>
        <v>794</v>
      </c>
      <c r="EY168" s="415">
        <f>BY168+AI168+CE168+CK168+CQ168+CW168+DC168+DL168</f>
        <v>0</v>
      </c>
      <c r="EZ168" s="410">
        <f>BZ168+AJ168+CF168+CL168+CR168+CX168+DD168+DM168</f>
        <v>0</v>
      </c>
      <c r="FA168" s="413">
        <f>CA168+AK168+CG168+CM168+CS168+CY168+DE168+DN168</f>
        <v>0</v>
      </c>
      <c r="FB168" s="226" t="e">
        <f>ER168/EQ168</f>
        <v>#DIV/0!</v>
      </c>
      <c r="FC168" s="226" t="e">
        <f>FA168/EZ168</f>
        <v>#DIV/0!</v>
      </c>
      <c r="FD168" s="227">
        <f>EQ168/EP168</f>
        <v>0</v>
      </c>
      <c r="FE168" s="227" t="e">
        <f>EZ168/EY168</f>
        <v>#DIV/0!</v>
      </c>
    </row>
    <row r="169" spans="1:161" ht="10.5" customHeight="1">
      <c r="A169" s="119">
        <v>165</v>
      </c>
      <c r="B169" s="130"/>
      <c r="C169" s="33" t="s">
        <v>119</v>
      </c>
      <c r="D169" s="64" t="s">
        <v>140</v>
      </c>
      <c r="E169" s="289"/>
      <c r="F169" s="22"/>
      <c r="G169" s="37"/>
      <c r="H169" s="170"/>
      <c r="I169" s="100"/>
      <c r="J169" s="40"/>
      <c r="K169" s="289"/>
      <c r="L169" s="22"/>
      <c r="M169" s="37"/>
      <c r="N169" s="170"/>
      <c r="O169" s="100"/>
      <c r="P169" s="40"/>
      <c r="Q169" s="289"/>
      <c r="R169" s="22"/>
      <c r="S169" s="22"/>
      <c r="T169" s="100"/>
      <c r="U169" s="100"/>
      <c r="V169" s="48"/>
      <c r="W169" s="99"/>
      <c r="X169" s="22"/>
      <c r="Y169" s="22"/>
      <c r="Z169" s="100"/>
      <c r="AA169" s="100"/>
      <c r="AB169" s="40"/>
      <c r="AC169" s="289"/>
      <c r="AD169" s="22"/>
      <c r="AE169" s="22"/>
      <c r="AF169" s="100"/>
      <c r="AG169" s="100"/>
      <c r="AH169" s="48"/>
      <c r="AI169" s="202"/>
      <c r="AJ169" s="28"/>
      <c r="AK169" s="28"/>
      <c r="AL169" s="100"/>
      <c r="AM169" s="100"/>
      <c r="AN169" s="40"/>
      <c r="AO169" s="289"/>
      <c r="AP169" s="22"/>
      <c r="AQ169" s="22"/>
      <c r="AR169" s="100"/>
      <c r="AS169" s="100"/>
      <c r="AT169" s="48"/>
      <c r="AU169" s="277">
        <v>15</v>
      </c>
      <c r="AV169" s="278">
        <v>0</v>
      </c>
      <c r="AW169" s="278">
        <v>1350</v>
      </c>
      <c r="AX169" s="100"/>
      <c r="AY169" s="100"/>
      <c r="AZ169" s="40"/>
      <c r="BA169" s="277"/>
      <c r="BB169" s="278"/>
      <c r="BC169" s="288"/>
      <c r="BD169" s="101"/>
      <c r="BE169" s="100"/>
      <c r="BF169" s="100"/>
      <c r="BG169" s="277"/>
      <c r="BH169" s="278"/>
      <c r="BI169" s="288"/>
      <c r="BJ169" s="101"/>
      <c r="BK169" s="100"/>
      <c r="BL169" s="48"/>
      <c r="BM169" s="99"/>
      <c r="BN169" s="22"/>
      <c r="BO169" s="89"/>
      <c r="BP169" s="101"/>
      <c r="BQ169" s="100"/>
      <c r="BR169" s="48"/>
      <c r="BS169" s="99"/>
      <c r="BT169" s="22"/>
      <c r="BU169" s="37"/>
      <c r="BV169" s="170"/>
      <c r="BW169" s="100"/>
      <c r="BX169" s="48"/>
      <c r="BY169" s="202"/>
      <c r="BZ169" s="203"/>
      <c r="CA169" s="204"/>
      <c r="CB169" s="170"/>
      <c r="CC169" s="100"/>
      <c r="CD169" s="48"/>
      <c r="CE169" s="202"/>
      <c r="CF169" s="203"/>
      <c r="CG169" s="204"/>
      <c r="CH169" s="170"/>
      <c r="CI169" s="100"/>
      <c r="CJ169" s="48"/>
      <c r="CK169" s="202"/>
      <c r="CL169" s="203"/>
      <c r="CM169" s="204"/>
      <c r="CN169" s="170"/>
      <c r="CO169" s="100"/>
      <c r="CP169" s="48"/>
      <c r="CQ169" s="202"/>
      <c r="CR169" s="203"/>
      <c r="CS169" s="204"/>
      <c r="CT169" s="170"/>
      <c r="CU169" s="100"/>
      <c r="CV169" s="48"/>
      <c r="CW169" s="202"/>
      <c r="CX169" s="203"/>
      <c r="CY169" s="204"/>
      <c r="CZ169" s="170"/>
      <c r="DA169" s="100"/>
      <c r="DB169" s="48"/>
      <c r="DC169" s="202"/>
      <c r="DD169" s="203"/>
      <c r="DE169" s="204"/>
      <c r="DF169" s="170"/>
      <c r="DG169" s="100"/>
      <c r="DH169" s="48"/>
      <c r="DI169" s="368"/>
      <c r="DJ169" s="369"/>
      <c r="DK169" s="370"/>
      <c r="DL169" s="391"/>
      <c r="DM169" s="392"/>
      <c r="DN169" s="397"/>
      <c r="DO169" s="170"/>
      <c r="DP169" s="100"/>
      <c r="DQ169" s="48"/>
      <c r="DR169" s="394"/>
      <c r="DS169" s="395"/>
      <c r="DT169" s="398"/>
      <c r="DU169" s="258"/>
      <c r="DV169" s="259"/>
      <c r="DW169" s="433"/>
      <c r="DX169" s="442"/>
      <c r="DY169" s="443"/>
      <c r="DZ169" s="447"/>
      <c r="EA169" s="258"/>
      <c r="EB169" s="259"/>
      <c r="EC169" s="433"/>
      <c r="ED169" s="442"/>
      <c r="EE169" s="443"/>
      <c r="EF169" s="447"/>
      <c r="EG169" s="258"/>
      <c r="EH169" s="259"/>
      <c r="EI169" s="260"/>
      <c r="EJ169" s="544"/>
      <c r="EK169" s="443"/>
      <c r="EL169" s="447"/>
      <c r="EM169" s="549"/>
      <c r="EN169" s="550"/>
      <c r="EO169" s="554"/>
      <c r="EP169" s="458">
        <f>E169++H169+K169+N169+Q169+T169+W169+Z169+AC169+AF169+AI169+AL169+AO169+AR169+AU169+AX169+BA169+BD169+BG169+BJ169+BM169+BP169+BS169+BV169+BY169+CB169+CE169+CH169+CK169+CN169+CQ169+CT169+CW169+CZ169+DI169+DC169+DF169+DO169+DR169+DL169+DU169+DX169+EA169+ED169+EG169+EJ169+EM169</f>
        <v>15</v>
      </c>
      <c r="EQ169" s="408">
        <f>F169++I169+L169+O169+R169+U169+X169+AA169+AD169+AG169+AJ169+AM169+AP169+AS169+AV169+AY169+BB169+BE169+BH169+BK169+BN169+BQ169+BT169+BW169+BZ169+CC169+CF169+CI169+CL169+CO169+CR169+CU169+CX169+DA169+DJ169+DD169+DG169+DP169+DS169+DM169+DV169+DY169+EB169+EE169+EH169+EK169+EN169</f>
        <v>0</v>
      </c>
      <c r="ER169" s="408">
        <f>G169++J169+M169+P169+S169+V169+Y169+AB169+AE169+AH169+AK169+AN169+AQ169+AT169+AW169+AZ169+BC169+BF169+BI169+BL169+BO169+BR169+BU169+BX169+CA169+CD169+CG169+CJ169+CM169+CP169+CS169+CV169+CY169+DB169+DK169+DE169+DH169+DQ169+DT169+DN169+DW169+DZ169+EC169+EF169+EI169+EL169+EO169</f>
        <v>1350</v>
      </c>
      <c r="ES169" s="411">
        <f>ER169/EP169</f>
        <v>90</v>
      </c>
      <c r="ET169" s="556">
        <f>H169+N169+T169+Z169+AF169+AL169+AR169+AX169+BD169+BJ169+BP169+BV169+CB169+CH169+CN169+CT169+CZ169+DF169+DO169+DU169+EA169+EG169+EM169</f>
        <v>0</v>
      </c>
      <c r="EU169" s="414">
        <f>I169+O169+U169+AA169+AG169+AM169+AS169+AY169+BE169+BK169+BQ169+BW169+CC169+CI169+CO169+CU169+DA169+DG169+DP169+DV169+EB169+EH169+EN169</f>
        <v>0</v>
      </c>
      <c r="EV169" s="416">
        <f>E169+K169+Q169+W169+AC169+AO169+AU169+BA169+BG169+BM169+BS169+DI169+DR169+DX169+ED169+EJ169</f>
        <v>15</v>
      </c>
      <c r="EW169" s="409">
        <f>F169+L169+R169+X169+AD169+AP169+AV169+BB169+BH169+BN169+BT169+DJ169+DS169+DY169+EE169+EK169</f>
        <v>0</v>
      </c>
      <c r="EX169" s="417">
        <f>G169+M169+S169+Y169+AE169+AQ169+AW169+BC169+BI169+BO169+BU169+DK169+DT169+DZ169+EF169+EL169</f>
        <v>1350</v>
      </c>
      <c r="EY169" s="415">
        <f>BY169+AI169+CE169+CK169+CQ169+CW169+DC169+DL169</f>
        <v>0</v>
      </c>
      <c r="EZ169" s="410">
        <f>BZ169+AJ169+CF169+CL169+CR169+CX169+DD169+DM169</f>
        <v>0</v>
      </c>
      <c r="FA169" s="413">
        <f>CA169+AK169+CG169+CM169+CS169+CY169+DE169+DN169</f>
        <v>0</v>
      </c>
      <c r="FB169" s="226" t="e">
        <f>ER169/EQ169</f>
        <v>#DIV/0!</v>
      </c>
      <c r="FC169" s="226" t="e">
        <f>FA169/EZ169</f>
        <v>#DIV/0!</v>
      </c>
      <c r="FD169" s="227">
        <f>EQ169/EP169</f>
        <v>0</v>
      </c>
      <c r="FE169" s="227" t="e">
        <f>EZ169/EY169</f>
        <v>#DIV/0!</v>
      </c>
    </row>
    <row r="170" spans="1:161" ht="10.5" customHeight="1">
      <c r="A170" s="75">
        <v>166</v>
      </c>
      <c r="B170" s="130"/>
      <c r="C170" s="33" t="s">
        <v>116</v>
      </c>
      <c r="D170" s="64" t="s">
        <v>310</v>
      </c>
      <c r="E170" s="290"/>
      <c r="F170" s="23"/>
      <c r="G170" s="38"/>
      <c r="H170" s="170"/>
      <c r="I170" s="100"/>
      <c r="J170" s="40"/>
      <c r="K170" s="290"/>
      <c r="L170" s="23"/>
      <c r="M170" s="38"/>
      <c r="N170" s="170"/>
      <c r="O170" s="100"/>
      <c r="P170" s="40"/>
      <c r="Q170" s="290"/>
      <c r="R170" s="23"/>
      <c r="S170" s="23"/>
      <c r="T170" s="100"/>
      <c r="U170" s="100"/>
      <c r="V170" s="48"/>
      <c r="W170" s="99"/>
      <c r="X170" s="22"/>
      <c r="Y170" s="22"/>
      <c r="Z170" s="100"/>
      <c r="AA170" s="100"/>
      <c r="AB170" s="40"/>
      <c r="AC170" s="289"/>
      <c r="AD170" s="22"/>
      <c r="AE170" s="22"/>
      <c r="AF170" s="100"/>
      <c r="AG170" s="100"/>
      <c r="AH170" s="48"/>
      <c r="AI170" s="202"/>
      <c r="AJ170" s="28"/>
      <c r="AK170" s="28"/>
      <c r="AL170" s="100"/>
      <c r="AM170" s="100"/>
      <c r="AN170" s="40"/>
      <c r="AO170" s="289"/>
      <c r="AP170" s="22"/>
      <c r="AQ170" s="22"/>
      <c r="AR170" s="100"/>
      <c r="AS170" s="100"/>
      <c r="AT170" s="48"/>
      <c r="AU170" s="99"/>
      <c r="AV170" s="22"/>
      <c r="AW170" s="22"/>
      <c r="AX170" s="100"/>
      <c r="AY170" s="100"/>
      <c r="AZ170" s="40"/>
      <c r="BA170" s="99"/>
      <c r="BB170" s="22"/>
      <c r="BC170" s="89"/>
      <c r="BD170" s="101"/>
      <c r="BE170" s="100"/>
      <c r="BF170" s="100"/>
      <c r="BG170" s="99"/>
      <c r="BH170" s="22"/>
      <c r="BI170" s="89"/>
      <c r="BJ170" s="101"/>
      <c r="BK170" s="100"/>
      <c r="BL170" s="48"/>
      <c r="BM170" s="99"/>
      <c r="BN170" s="22"/>
      <c r="BO170" s="89"/>
      <c r="BP170" s="101"/>
      <c r="BQ170" s="100"/>
      <c r="BR170" s="48"/>
      <c r="BS170" s="99"/>
      <c r="BT170" s="22"/>
      <c r="BU170" s="37"/>
      <c r="BV170" s="170"/>
      <c r="BW170" s="100"/>
      <c r="BX170" s="48"/>
      <c r="BY170" s="202"/>
      <c r="BZ170" s="203"/>
      <c r="CA170" s="204"/>
      <c r="CB170" s="170"/>
      <c r="CC170" s="100"/>
      <c r="CD170" s="48"/>
      <c r="CE170" s="206"/>
      <c r="CF170" s="207"/>
      <c r="CG170" s="208"/>
      <c r="CH170" s="170"/>
      <c r="CI170" s="100"/>
      <c r="CJ170" s="48"/>
      <c r="CK170" s="206"/>
      <c r="CL170" s="207"/>
      <c r="CM170" s="208"/>
      <c r="CN170" s="170"/>
      <c r="CO170" s="100"/>
      <c r="CP170" s="48"/>
      <c r="CQ170" s="206"/>
      <c r="CR170" s="207"/>
      <c r="CS170" s="208"/>
      <c r="CT170" s="170"/>
      <c r="CU170" s="100"/>
      <c r="CV170" s="48"/>
      <c r="CW170" s="206">
        <v>6</v>
      </c>
      <c r="CX170" s="207">
        <v>0</v>
      </c>
      <c r="CY170" s="208">
        <v>54</v>
      </c>
      <c r="CZ170" s="170">
        <v>1</v>
      </c>
      <c r="DA170" s="100">
        <v>0</v>
      </c>
      <c r="DB170" s="48">
        <v>27</v>
      </c>
      <c r="DC170" s="206">
        <v>6</v>
      </c>
      <c r="DD170" s="207">
        <v>2</v>
      </c>
      <c r="DE170" s="208">
        <v>364</v>
      </c>
      <c r="DF170" s="170">
        <v>2</v>
      </c>
      <c r="DG170" s="100">
        <v>0</v>
      </c>
      <c r="DH170" s="48">
        <v>180</v>
      </c>
      <c r="DI170" s="371"/>
      <c r="DJ170" s="372"/>
      <c r="DK170" s="373"/>
      <c r="DL170" s="391"/>
      <c r="DM170" s="392"/>
      <c r="DN170" s="397"/>
      <c r="DO170" s="170"/>
      <c r="DP170" s="100"/>
      <c r="DQ170" s="48"/>
      <c r="DR170" s="394"/>
      <c r="DS170" s="395"/>
      <c r="DT170" s="398"/>
      <c r="DU170" s="258"/>
      <c r="DV170" s="259"/>
      <c r="DW170" s="433"/>
      <c r="DX170" s="442"/>
      <c r="DY170" s="443"/>
      <c r="DZ170" s="447"/>
      <c r="EA170" s="258"/>
      <c r="EB170" s="259"/>
      <c r="EC170" s="433"/>
      <c r="ED170" s="442"/>
      <c r="EE170" s="443"/>
      <c r="EF170" s="447"/>
      <c r="EG170" s="258"/>
      <c r="EH170" s="259"/>
      <c r="EI170" s="260"/>
      <c r="EJ170" s="544"/>
      <c r="EK170" s="443"/>
      <c r="EL170" s="447"/>
      <c r="EM170" s="549"/>
      <c r="EN170" s="550"/>
      <c r="EO170" s="554"/>
      <c r="EP170" s="458">
        <f>E170++H170+K170+N170+Q170+T170+W170+Z170+AC170+AF170+AI170+AL170+AO170+AR170+AU170+AX170+BA170+BD170+BG170+BJ170+BM170+BP170+BS170+BV170+BY170+CB170+CE170+CH170+CK170+CN170+CQ170+CT170+CW170+CZ170+DI170+DC170+DF170+DO170+DR170+DL170+DU170+DX170+EA170+ED170+EG170+EJ170+EM170</f>
        <v>15</v>
      </c>
      <c r="EQ170" s="408">
        <f>F170++I170+L170+O170+R170+U170+X170+AA170+AD170+AG170+AJ170+AM170+AP170+AS170+AV170+AY170+BB170+BE170+BH170+BK170+BN170+BQ170+BT170+BW170+BZ170+CC170+CF170+CI170+CL170+CO170+CR170+CU170+CX170+DA170+DJ170+DD170+DG170+DP170+DS170+DM170+DV170+DY170+EB170+EE170+EH170+EK170+EN170</f>
        <v>2</v>
      </c>
      <c r="ER170" s="408">
        <f>G170++J170+M170+P170+S170+V170+Y170+AB170+AE170+AH170+AK170+AN170+AQ170+AT170+AW170+AZ170+BC170+BF170+BI170+BL170+BO170+BR170+BU170+BX170+CA170+CD170+CG170+CJ170+CM170+CP170+CS170+CV170+CY170+DB170+DK170+DE170+DH170+DQ170+DT170+DN170+DW170+DZ170+EC170+EF170+EI170+EL170+EO170</f>
        <v>625</v>
      </c>
      <c r="ES170" s="411">
        <f>ER170/EP170</f>
        <v>41.666666666666664</v>
      </c>
      <c r="ET170" s="556">
        <f>H170+N170+T170+Z170+AF170+AL170+AR170+AX170+BD170+BJ170+BP170+BV170+CB170+CH170+CN170+CT170+CZ170+DF170+DO170+DU170+EA170+EG170+EM170</f>
        <v>3</v>
      </c>
      <c r="EU170" s="414">
        <f>I170+O170+U170+AA170+AG170+AM170+AS170+AY170+BE170+BK170+BQ170+BW170+CC170+CI170+CO170+CU170+DA170+DG170+DP170+DV170+EB170+EH170+EN170</f>
        <v>0</v>
      </c>
      <c r="EV170" s="416">
        <f>E170+K170+Q170+W170+AC170+AO170+AU170+BA170+BG170+BM170+BS170+DI170+DR170+DX170+ED170+EJ170</f>
        <v>0</v>
      </c>
      <c r="EW170" s="409">
        <f>F170+L170+R170+X170+AD170+AP170+AV170+BB170+BH170+BN170+BT170+DJ170+DS170+DY170+EE170+EK170</f>
        <v>0</v>
      </c>
      <c r="EX170" s="417">
        <f>G170+M170+S170+Y170+AE170+AQ170+AW170+BC170+BI170+BO170+BU170+DK170+DT170+DZ170+EF170+EL170</f>
        <v>0</v>
      </c>
      <c r="EY170" s="415">
        <f>BY170+AI170+CE170+CK170+CQ170+CW170+DC170+DL170</f>
        <v>12</v>
      </c>
      <c r="EZ170" s="410">
        <f>BZ170+AJ170+CF170+CL170+CR170+CX170+DD170+DM170</f>
        <v>2</v>
      </c>
      <c r="FA170" s="413">
        <f>CA170+AK170+CG170+CM170+CS170+CY170+DE170+DN170</f>
        <v>418</v>
      </c>
      <c r="FB170" s="226">
        <f>ER170/EQ170</f>
        <v>312.5</v>
      </c>
      <c r="FC170" s="226">
        <f>FA170/EZ170</f>
        <v>209</v>
      </c>
      <c r="FD170" s="227">
        <f>EQ170/EP170</f>
        <v>0.13333333333333333</v>
      </c>
      <c r="FE170" s="227">
        <f>EZ170/EY170</f>
        <v>0.16666666666666666</v>
      </c>
    </row>
    <row r="171" spans="1:161" ht="10.5" customHeight="1">
      <c r="A171" s="119">
        <v>167</v>
      </c>
      <c r="B171" s="130" t="s">
        <v>193</v>
      </c>
      <c r="C171" s="33" t="s">
        <v>116</v>
      </c>
      <c r="D171" s="64" t="s">
        <v>403</v>
      </c>
      <c r="E171" s="289"/>
      <c r="F171" s="22"/>
      <c r="G171" s="37"/>
      <c r="H171" s="170"/>
      <c r="I171" s="100"/>
      <c r="J171" s="40"/>
      <c r="K171" s="289"/>
      <c r="L171" s="22"/>
      <c r="M171" s="37"/>
      <c r="N171" s="170"/>
      <c r="O171" s="100"/>
      <c r="P171" s="40"/>
      <c r="Q171" s="289"/>
      <c r="R171" s="22"/>
      <c r="S171" s="22"/>
      <c r="T171" s="100"/>
      <c r="U171" s="100"/>
      <c r="V171" s="48"/>
      <c r="W171" s="99"/>
      <c r="X171" s="22"/>
      <c r="Y171" s="22"/>
      <c r="Z171" s="100"/>
      <c r="AA171" s="100"/>
      <c r="AB171" s="40"/>
      <c r="AC171" s="289"/>
      <c r="AD171" s="22"/>
      <c r="AE171" s="22"/>
      <c r="AF171" s="100"/>
      <c r="AG171" s="100"/>
      <c r="AH171" s="48"/>
      <c r="AI171" s="202"/>
      <c r="AJ171" s="28"/>
      <c r="AK171" s="28"/>
      <c r="AL171" s="100"/>
      <c r="AM171" s="100"/>
      <c r="AN171" s="40"/>
      <c r="AO171" s="289"/>
      <c r="AP171" s="22"/>
      <c r="AQ171" s="22"/>
      <c r="AR171" s="100"/>
      <c r="AS171" s="100"/>
      <c r="AT171" s="48"/>
      <c r="AU171" s="99"/>
      <c r="AV171" s="22"/>
      <c r="AW171" s="22"/>
      <c r="AX171" s="100"/>
      <c r="AY171" s="100"/>
      <c r="AZ171" s="40"/>
      <c r="BA171" s="99"/>
      <c r="BB171" s="22"/>
      <c r="BC171" s="89"/>
      <c r="BD171" s="101"/>
      <c r="BE171" s="100"/>
      <c r="BF171" s="100"/>
      <c r="BG171" s="99"/>
      <c r="BH171" s="22"/>
      <c r="BI171" s="89"/>
      <c r="BJ171" s="101"/>
      <c r="BK171" s="100"/>
      <c r="BL171" s="48"/>
      <c r="BM171" s="268"/>
      <c r="BN171" s="269"/>
      <c r="BO171" s="287"/>
      <c r="BP171" s="101"/>
      <c r="BQ171" s="100"/>
      <c r="BR171" s="48"/>
      <c r="BS171" s="264"/>
      <c r="BT171" s="265"/>
      <c r="BU171" s="266"/>
      <c r="BV171" s="258"/>
      <c r="BW171" s="259"/>
      <c r="BX171" s="260"/>
      <c r="BY171" s="255"/>
      <c r="BZ171" s="256"/>
      <c r="CA171" s="257"/>
      <c r="CB171" s="258"/>
      <c r="CC171" s="259"/>
      <c r="CD171" s="260"/>
      <c r="CE171" s="255"/>
      <c r="CF171" s="256"/>
      <c r="CG171" s="257"/>
      <c r="CH171" s="258"/>
      <c r="CI171" s="259"/>
      <c r="CJ171" s="260"/>
      <c r="CK171" s="255"/>
      <c r="CL171" s="256"/>
      <c r="CM171" s="257"/>
      <c r="CN171" s="258"/>
      <c r="CO171" s="259"/>
      <c r="CP171" s="260"/>
      <c r="CQ171" s="391"/>
      <c r="CR171" s="392"/>
      <c r="CS171" s="397"/>
      <c r="CT171" s="258"/>
      <c r="CU171" s="259"/>
      <c r="CV171" s="260"/>
      <c r="CW171" s="391"/>
      <c r="CX171" s="392"/>
      <c r="CY171" s="397"/>
      <c r="CZ171" s="258"/>
      <c r="DA171" s="259"/>
      <c r="DB171" s="260"/>
      <c r="DC171" s="391"/>
      <c r="DD171" s="392"/>
      <c r="DE171" s="397"/>
      <c r="DF171" s="258"/>
      <c r="DG171" s="259"/>
      <c r="DH171" s="260"/>
      <c r="DI171" s="394"/>
      <c r="DJ171" s="395"/>
      <c r="DK171" s="398"/>
      <c r="DL171" s="391"/>
      <c r="DM171" s="392"/>
      <c r="DN171" s="397"/>
      <c r="DO171" s="258"/>
      <c r="DP171" s="259"/>
      <c r="DQ171" s="260"/>
      <c r="DR171" s="394"/>
      <c r="DS171" s="395"/>
      <c r="DT171" s="398"/>
      <c r="DU171" s="258"/>
      <c r="DV171" s="259"/>
      <c r="DW171" s="433"/>
      <c r="DX171" s="442"/>
      <c r="DY171" s="443"/>
      <c r="DZ171" s="447"/>
      <c r="EA171" s="258"/>
      <c r="EB171" s="259"/>
      <c r="EC171" s="433"/>
      <c r="ED171" s="442">
        <v>3</v>
      </c>
      <c r="EE171" s="443">
        <v>0</v>
      </c>
      <c r="EF171" s="447">
        <v>59</v>
      </c>
      <c r="EG171" s="258"/>
      <c r="EH171" s="259"/>
      <c r="EI171" s="260"/>
      <c r="EJ171" s="544">
        <v>10</v>
      </c>
      <c r="EK171" s="443"/>
      <c r="EL171" s="447">
        <v>334</v>
      </c>
      <c r="EM171" s="549">
        <v>1</v>
      </c>
      <c r="EN171" s="550"/>
      <c r="EO171" s="554">
        <v>45</v>
      </c>
      <c r="EP171" s="458">
        <f>E171++H171+K171+N171+Q171+T171+W171+Z171+AC171+AF171+AI171+AL171+AO171+AR171+AU171+AX171+BA171+BD171+BG171+BJ171+BM171+BP171+BS171+BV171+BY171+CB171+CE171+CH171+CK171+CN171+CQ171+CT171+CW171+CZ171+DI171+DC171+DF171+DO171+DR171+DL171+DU171+DX171+EA171+ED171+EG171+EJ171+EM171</f>
        <v>14</v>
      </c>
      <c r="EQ171" s="408">
        <f>F171++I171+L171+O171+R171+U171+X171+AA171+AD171+AG171+AJ171+AM171+AP171+AS171+AV171+AY171+BB171+BE171+BH171+BK171+BN171+BQ171+BT171+BW171+BZ171+CC171+CF171+CI171+CL171+CO171+CR171+CU171+CX171+DA171+DJ171+DD171+DG171+DP171+DS171+DM171+DV171+DY171+EB171+EE171+EH171+EK171+EN171</f>
        <v>0</v>
      </c>
      <c r="ER171" s="408">
        <f>G171++J171+M171+P171+S171+V171+Y171+AB171+AE171+AH171+AK171+AN171+AQ171+AT171+AW171+AZ171+BC171+BF171+BI171+BL171+BO171+BR171+BU171+BX171+CA171+CD171+CG171+CJ171+CM171+CP171+CS171+CV171+CY171+DB171+DK171+DE171+DH171+DQ171+DT171+DN171+DW171+DZ171+EC171+EF171+EI171+EL171+EO171</f>
        <v>438</v>
      </c>
      <c r="ES171" s="411">
        <f>ER171/EP171</f>
        <v>31.285714285714285</v>
      </c>
      <c r="ET171" s="556">
        <f>H171+N171+T171+Z171+AF171+AL171+AR171+AX171+BD171+BJ171+BP171+BV171+CB171+CH171+CN171+CT171+CZ171+DF171+DO171+DU171+EA171+EG171+EM171</f>
        <v>1</v>
      </c>
      <c r="EU171" s="414">
        <f>I171+O171+U171+AA171+AG171+AM171+AS171+AY171+BE171+BK171+BQ171+BW171+CC171+CI171+CO171+CU171+DA171+DG171+DP171+DV171+EB171+EH171+EN171</f>
        <v>0</v>
      </c>
      <c r="EV171" s="416">
        <f>E171+K171+Q171+W171+AC171+AO171+AU171+BA171+BG171+BM171+BS171+DI171+DR171+DX171+ED171+EJ171</f>
        <v>13</v>
      </c>
      <c r="EW171" s="409">
        <f>F171+L171+R171+X171+AD171+AP171+AV171+BB171+BH171+BN171+BT171+DJ171+DS171+DY171+EE171+EK171</f>
        <v>0</v>
      </c>
      <c r="EX171" s="417">
        <f>G171+M171+S171+Y171+AE171+AQ171+AW171+BC171+BI171+BO171+BU171+DK171+DT171+DZ171+EF171+EL171</f>
        <v>393</v>
      </c>
      <c r="EY171" s="415">
        <f>BY171+AI171+CE171+CK171+CQ171+CW171+DC171+DL171</f>
        <v>0</v>
      </c>
      <c r="EZ171" s="410">
        <f>BZ171+AJ171+CF171+CL171+CR171+CX171+DD171+DM171</f>
        <v>0</v>
      </c>
      <c r="FA171" s="413">
        <f>CA171+AK171+CG171+CM171+CS171+CY171+DE171+DN171</f>
        <v>0</v>
      </c>
      <c r="FB171" s="226" t="e">
        <f>ER171/EQ171</f>
        <v>#DIV/0!</v>
      </c>
      <c r="FC171" s="226" t="e">
        <f>FA171/EZ171</f>
        <v>#DIV/0!</v>
      </c>
      <c r="FD171" s="227">
        <f>EQ171/EP171</f>
        <v>0</v>
      </c>
      <c r="FE171" s="227" t="e">
        <f>EZ171/EY171</f>
        <v>#DIV/0!</v>
      </c>
    </row>
    <row r="172" spans="1:161" ht="11.25" customHeight="1">
      <c r="A172" s="75">
        <v>168</v>
      </c>
      <c r="B172" s="130"/>
      <c r="C172" s="33" t="s">
        <v>116</v>
      </c>
      <c r="D172" s="64" t="s">
        <v>344</v>
      </c>
      <c r="E172" s="289"/>
      <c r="F172" s="22"/>
      <c r="G172" s="37"/>
      <c r="H172" s="170"/>
      <c r="I172" s="100"/>
      <c r="J172" s="40"/>
      <c r="K172" s="289"/>
      <c r="L172" s="22"/>
      <c r="M172" s="37"/>
      <c r="N172" s="170"/>
      <c r="O172" s="100"/>
      <c r="P172" s="40"/>
      <c r="Q172" s="289"/>
      <c r="R172" s="22"/>
      <c r="S172" s="22"/>
      <c r="T172" s="100"/>
      <c r="U172" s="100"/>
      <c r="V172" s="48"/>
      <c r="W172" s="99"/>
      <c r="X172" s="22"/>
      <c r="Y172" s="22"/>
      <c r="Z172" s="100"/>
      <c r="AA172" s="100"/>
      <c r="AB172" s="40"/>
      <c r="AC172" s="289"/>
      <c r="AD172" s="22"/>
      <c r="AE172" s="22"/>
      <c r="AF172" s="100"/>
      <c r="AG172" s="100"/>
      <c r="AH172" s="48"/>
      <c r="AI172" s="202"/>
      <c r="AJ172" s="28"/>
      <c r="AK172" s="28"/>
      <c r="AL172" s="100"/>
      <c r="AM172" s="100"/>
      <c r="AN172" s="40"/>
      <c r="AO172" s="289"/>
      <c r="AP172" s="22"/>
      <c r="AQ172" s="22"/>
      <c r="AR172" s="100"/>
      <c r="AS172" s="100"/>
      <c r="AT172" s="48"/>
      <c r="AU172" s="99"/>
      <c r="AV172" s="22"/>
      <c r="AW172" s="22"/>
      <c r="AX172" s="100"/>
      <c r="AY172" s="100"/>
      <c r="AZ172" s="40"/>
      <c r="BA172" s="99"/>
      <c r="BB172" s="22"/>
      <c r="BC172" s="89"/>
      <c r="BD172" s="101"/>
      <c r="BE172" s="100"/>
      <c r="BF172" s="100"/>
      <c r="BG172" s="99"/>
      <c r="BH172" s="22"/>
      <c r="BI172" s="89"/>
      <c r="BJ172" s="101"/>
      <c r="BK172" s="100"/>
      <c r="BL172" s="48"/>
      <c r="BM172" s="268"/>
      <c r="BN172" s="269"/>
      <c r="BO172" s="287"/>
      <c r="BP172" s="101"/>
      <c r="BQ172" s="100"/>
      <c r="BR172" s="48"/>
      <c r="BS172" s="264"/>
      <c r="BT172" s="265"/>
      <c r="BU172" s="266"/>
      <c r="BV172" s="258"/>
      <c r="BW172" s="259"/>
      <c r="BX172" s="260"/>
      <c r="BY172" s="255"/>
      <c r="BZ172" s="256"/>
      <c r="CA172" s="257"/>
      <c r="CB172" s="258"/>
      <c r="CC172" s="259"/>
      <c r="CD172" s="260"/>
      <c r="CE172" s="255"/>
      <c r="CF172" s="256"/>
      <c r="CG172" s="257"/>
      <c r="CH172" s="258"/>
      <c r="CI172" s="259"/>
      <c r="CJ172" s="260"/>
      <c r="CK172" s="255"/>
      <c r="CL172" s="256"/>
      <c r="CM172" s="257"/>
      <c r="CN172" s="258"/>
      <c r="CO172" s="259"/>
      <c r="CP172" s="260"/>
      <c r="CQ172" s="391"/>
      <c r="CR172" s="392"/>
      <c r="CS172" s="397"/>
      <c r="CT172" s="258"/>
      <c r="CU172" s="259"/>
      <c r="CV172" s="260"/>
      <c r="CW172" s="391"/>
      <c r="CX172" s="392"/>
      <c r="CY172" s="397"/>
      <c r="CZ172" s="258"/>
      <c r="DA172" s="259"/>
      <c r="DB172" s="260"/>
      <c r="DC172" s="391"/>
      <c r="DD172" s="392"/>
      <c r="DE172" s="397"/>
      <c r="DF172" s="258"/>
      <c r="DG172" s="259"/>
      <c r="DH172" s="260"/>
      <c r="DI172" s="394">
        <v>12</v>
      </c>
      <c r="DJ172" s="395">
        <v>2</v>
      </c>
      <c r="DK172" s="398">
        <v>800</v>
      </c>
      <c r="DL172" s="391">
        <v>2</v>
      </c>
      <c r="DM172" s="392">
        <v>0</v>
      </c>
      <c r="DN172" s="397">
        <v>163</v>
      </c>
      <c r="DO172" s="258"/>
      <c r="DP172" s="259"/>
      <c r="DQ172" s="260"/>
      <c r="DR172" s="394"/>
      <c r="DS172" s="395"/>
      <c r="DT172" s="398"/>
      <c r="DU172" s="258"/>
      <c r="DV172" s="259"/>
      <c r="DW172" s="433"/>
      <c r="DX172" s="442"/>
      <c r="DY172" s="443"/>
      <c r="DZ172" s="447"/>
      <c r="EA172" s="258"/>
      <c r="EB172" s="259"/>
      <c r="EC172" s="433"/>
      <c r="ED172" s="442"/>
      <c r="EE172" s="443"/>
      <c r="EF172" s="447"/>
      <c r="EG172" s="258"/>
      <c r="EH172" s="259"/>
      <c r="EI172" s="260"/>
      <c r="EJ172" s="544"/>
      <c r="EK172" s="443"/>
      <c r="EL172" s="447"/>
      <c r="EM172" s="549"/>
      <c r="EN172" s="550"/>
      <c r="EO172" s="554"/>
      <c r="EP172" s="458">
        <f>E172++H172+K172+N172+Q172+T172+W172+Z172+AC172+AF172+AI172+AL172+AO172+AR172+AU172+AX172+BA172+BD172+BG172+BJ172+BM172+BP172+BS172+BV172+BY172+CB172+CE172+CH172+CK172+CN172+CQ172+CT172+CW172+CZ172+DI172+DC172+DF172+DO172+DR172+DL172+DU172+DX172+EA172+ED172+EG172+EJ172+EM172</f>
        <v>14</v>
      </c>
      <c r="EQ172" s="408">
        <f>F172++I172+L172+O172+R172+U172+X172+AA172+AD172+AG172+AJ172+AM172+AP172+AS172+AV172+AY172+BB172+BE172+BH172+BK172+BN172+BQ172+BT172+BW172+BZ172+CC172+CF172+CI172+CL172+CO172+CR172+CU172+CX172+DA172+DJ172+DD172+DG172+DP172+DS172+DM172+DV172+DY172+EB172+EE172+EH172+EK172+EN172</f>
        <v>2</v>
      </c>
      <c r="ER172" s="408">
        <f>G172++J172+M172+P172+S172+V172+Y172+AB172+AE172+AH172+AK172+AN172+AQ172+AT172+AW172+AZ172+BC172+BF172+BI172+BL172+BO172+BR172+BU172+BX172+CA172+CD172+CG172+CJ172+CM172+CP172+CS172+CV172+CY172+DB172+DK172+DE172+DH172+DQ172+DT172+DN172+DW172+DZ172+EC172+EF172+EI172+EL172+EO172</f>
        <v>963</v>
      </c>
      <c r="ES172" s="411">
        <f>ER172/EP172</f>
        <v>68.78571428571429</v>
      </c>
      <c r="ET172" s="556">
        <f>H172+N172+T172+Z172+AF172+AL172+AR172+AX172+BD172+BJ172+BP172+BV172+CB172+CH172+CN172+CT172+CZ172+DF172+DO172+DU172+EA172+EG172+EM172</f>
        <v>0</v>
      </c>
      <c r="EU172" s="414">
        <f>I172+O172+U172+AA172+AG172+AM172+AS172+AY172+BE172+BK172+BQ172+BW172+CC172+CI172+CO172+CU172+DA172+DG172+DP172+DV172+EB172+EH172+EN172</f>
        <v>0</v>
      </c>
      <c r="EV172" s="416">
        <f>E172+K172+Q172+W172+AC172+AO172+AU172+BA172+BG172+BM172+BS172+DI172+DR172+DX172+ED172+EJ172</f>
        <v>12</v>
      </c>
      <c r="EW172" s="409">
        <f>F172+L172+R172+X172+AD172+AP172+AV172+BB172+BH172+BN172+BT172+DJ172+DS172+DY172+EE172+EK172</f>
        <v>2</v>
      </c>
      <c r="EX172" s="417">
        <f>G172+M172+S172+Y172+AE172+AQ172+AW172+BC172+BI172+BO172+BU172+DK172+DT172+DZ172+EF172+EL172</f>
        <v>800</v>
      </c>
      <c r="EY172" s="415">
        <f>BY172+AI172+CE172+CK172+CQ172+CW172+DC172+DL172</f>
        <v>2</v>
      </c>
      <c r="EZ172" s="410">
        <f>BZ172+AJ172+CF172+CL172+CR172+CX172+DD172+DM172</f>
        <v>0</v>
      </c>
      <c r="FA172" s="413">
        <f>CA172+AK172+CG172+CM172+CS172+CY172+DE172+DN172</f>
        <v>163</v>
      </c>
      <c r="FB172" s="226">
        <f>ER172/EQ172</f>
        <v>481.5</v>
      </c>
      <c r="FC172" s="226" t="e">
        <f>FA172/EZ172</f>
        <v>#DIV/0!</v>
      </c>
      <c r="FD172" s="227">
        <f>EQ172/EP172</f>
        <v>0.14285714285714285</v>
      </c>
      <c r="FE172" s="227">
        <f>EZ172/EY172</f>
        <v>0</v>
      </c>
    </row>
    <row r="173" spans="1:161" ht="10.5" customHeight="1">
      <c r="A173" s="119">
        <v>169</v>
      </c>
      <c r="B173" s="130"/>
      <c r="C173" s="33" t="s">
        <v>118</v>
      </c>
      <c r="D173" s="64" t="s">
        <v>304</v>
      </c>
      <c r="E173" s="290"/>
      <c r="F173" s="23"/>
      <c r="G173" s="38"/>
      <c r="H173" s="170"/>
      <c r="I173" s="100"/>
      <c r="J173" s="40"/>
      <c r="K173" s="290"/>
      <c r="L173" s="23"/>
      <c r="M173" s="38"/>
      <c r="N173" s="170"/>
      <c r="O173" s="100"/>
      <c r="P173" s="40"/>
      <c r="Q173" s="290"/>
      <c r="R173" s="23"/>
      <c r="S173" s="23"/>
      <c r="T173" s="100"/>
      <c r="U173" s="100"/>
      <c r="V173" s="48"/>
      <c r="W173" s="99"/>
      <c r="X173" s="22"/>
      <c r="Y173" s="22"/>
      <c r="Z173" s="100"/>
      <c r="AA173" s="100"/>
      <c r="AB173" s="40"/>
      <c r="AC173" s="289"/>
      <c r="AD173" s="22"/>
      <c r="AE173" s="22"/>
      <c r="AF173" s="100"/>
      <c r="AG173" s="100"/>
      <c r="AH173" s="48"/>
      <c r="AI173" s="202"/>
      <c r="AJ173" s="28"/>
      <c r="AK173" s="28"/>
      <c r="AL173" s="100"/>
      <c r="AM173" s="100"/>
      <c r="AN173" s="40"/>
      <c r="AO173" s="289"/>
      <c r="AP173" s="22"/>
      <c r="AQ173" s="22"/>
      <c r="AR173" s="100"/>
      <c r="AS173" s="100"/>
      <c r="AT173" s="48"/>
      <c r="AU173" s="99"/>
      <c r="AV173" s="22"/>
      <c r="AW173" s="22"/>
      <c r="AX173" s="100"/>
      <c r="AY173" s="100"/>
      <c r="AZ173" s="40"/>
      <c r="BA173" s="99"/>
      <c r="BB173" s="22"/>
      <c r="BC173" s="89"/>
      <c r="BD173" s="101"/>
      <c r="BE173" s="100"/>
      <c r="BF173" s="100"/>
      <c r="BG173" s="99"/>
      <c r="BH173" s="22"/>
      <c r="BI173" s="89"/>
      <c r="BJ173" s="101"/>
      <c r="BK173" s="100"/>
      <c r="BL173" s="48"/>
      <c r="BM173" s="99"/>
      <c r="BN173" s="22"/>
      <c r="BO173" s="89"/>
      <c r="BP173" s="101"/>
      <c r="BQ173" s="100"/>
      <c r="BR173" s="48"/>
      <c r="BS173" s="99"/>
      <c r="BT173" s="22"/>
      <c r="BU173" s="37"/>
      <c r="BV173" s="170"/>
      <c r="BW173" s="100"/>
      <c r="BX173" s="48"/>
      <c r="BY173" s="202"/>
      <c r="BZ173" s="203"/>
      <c r="CA173" s="204"/>
      <c r="CB173" s="170"/>
      <c r="CC173" s="100"/>
      <c r="CD173" s="48"/>
      <c r="CE173" s="202"/>
      <c r="CF173" s="203"/>
      <c r="CG173" s="204"/>
      <c r="CH173" s="170"/>
      <c r="CI173" s="100"/>
      <c r="CJ173" s="48"/>
      <c r="CK173" s="202"/>
      <c r="CL173" s="203"/>
      <c r="CM173" s="204"/>
      <c r="CN173" s="170"/>
      <c r="CO173" s="100"/>
      <c r="CP173" s="48"/>
      <c r="CQ173" s="202">
        <v>14</v>
      </c>
      <c r="CR173" s="203">
        <v>0</v>
      </c>
      <c r="CS173" s="204">
        <v>871</v>
      </c>
      <c r="CT173" s="170"/>
      <c r="CU173" s="100"/>
      <c r="CV173" s="48"/>
      <c r="CW173" s="202"/>
      <c r="CX173" s="203"/>
      <c r="CY173" s="204"/>
      <c r="CZ173" s="170"/>
      <c r="DA173" s="100"/>
      <c r="DB173" s="48"/>
      <c r="DC173" s="202"/>
      <c r="DD173" s="203"/>
      <c r="DE173" s="204"/>
      <c r="DF173" s="170"/>
      <c r="DG173" s="100"/>
      <c r="DH173" s="48"/>
      <c r="DI173" s="368"/>
      <c r="DJ173" s="369"/>
      <c r="DK173" s="370"/>
      <c r="DL173" s="391"/>
      <c r="DM173" s="392"/>
      <c r="DN173" s="397"/>
      <c r="DO173" s="170"/>
      <c r="DP173" s="100"/>
      <c r="DQ173" s="48"/>
      <c r="DR173" s="394"/>
      <c r="DS173" s="395"/>
      <c r="DT173" s="398"/>
      <c r="DU173" s="258"/>
      <c r="DV173" s="259"/>
      <c r="DW173" s="433"/>
      <c r="DX173" s="442"/>
      <c r="DY173" s="443"/>
      <c r="DZ173" s="447"/>
      <c r="EA173" s="258"/>
      <c r="EB173" s="259"/>
      <c r="EC173" s="433"/>
      <c r="ED173" s="442"/>
      <c r="EE173" s="443"/>
      <c r="EF173" s="447"/>
      <c r="EG173" s="258"/>
      <c r="EH173" s="259"/>
      <c r="EI173" s="260"/>
      <c r="EJ173" s="544"/>
      <c r="EK173" s="443"/>
      <c r="EL173" s="447"/>
      <c r="EM173" s="549"/>
      <c r="EN173" s="550"/>
      <c r="EO173" s="554"/>
      <c r="EP173" s="458">
        <f>E173++H173+K173+N173+Q173+T173+W173+Z173+AC173+AF173+AI173+AL173+AO173+AR173+AU173+AX173+BA173+BD173+BG173+BJ173+BM173+BP173+BS173+BV173+BY173+CB173+CE173+CH173+CK173+CN173+CQ173+CT173+CW173+CZ173+DI173+DC173+DF173+DO173+DR173+DL173+DU173+DX173+EA173+ED173+EG173+EJ173+EM173</f>
        <v>14</v>
      </c>
      <c r="EQ173" s="408">
        <f>F173++I173+L173+O173+R173+U173+X173+AA173+AD173+AG173+AJ173+AM173+AP173+AS173+AV173+AY173+BB173+BE173+BH173+BK173+BN173+BQ173+BT173+BW173+BZ173+CC173+CF173+CI173+CL173+CO173+CR173+CU173+CX173+DA173+DJ173+DD173+DG173+DP173+DS173+DM173+DV173+DY173+EB173+EE173+EH173+EK173+EN173</f>
        <v>0</v>
      </c>
      <c r="ER173" s="408">
        <f>G173++J173+M173+P173+S173+V173+Y173+AB173+AE173+AH173+AK173+AN173+AQ173+AT173+AW173+AZ173+BC173+BF173+BI173+BL173+BO173+BR173+BU173+BX173+CA173+CD173+CG173+CJ173+CM173+CP173+CS173+CV173+CY173+DB173+DK173+DE173+DH173+DQ173+DT173+DN173+DW173+DZ173+EC173+EF173+EI173+EL173+EO173</f>
        <v>871</v>
      </c>
      <c r="ES173" s="411">
        <f>ER173/EP173</f>
        <v>62.214285714285715</v>
      </c>
      <c r="ET173" s="556">
        <f>H173+N173+T173+Z173+AF173+AL173+AR173+AX173+BD173+BJ173+BP173+BV173+CB173+CH173+CN173+CT173+CZ173+DF173+DO173+DU173+EA173+EG173+EM173</f>
        <v>0</v>
      </c>
      <c r="EU173" s="414">
        <f>I173+O173+U173+AA173+AG173+AM173+AS173+AY173+BE173+BK173+BQ173+BW173+CC173+CI173+CO173+CU173+DA173+DG173+DP173+DV173+EB173+EH173+EN173</f>
        <v>0</v>
      </c>
      <c r="EV173" s="416">
        <f>E173+K173+Q173+W173+AC173+AO173+AU173+BA173+BG173+BM173+BS173+DI173+DR173+DX173+ED173+EJ173</f>
        <v>0</v>
      </c>
      <c r="EW173" s="409">
        <f>F173+L173+R173+X173+AD173+AP173+AV173+BB173+BH173+BN173+BT173+DJ173+DS173+DY173+EE173+EK173</f>
        <v>0</v>
      </c>
      <c r="EX173" s="417">
        <f>G173+M173+S173+Y173+AE173+AQ173+AW173+BC173+BI173+BO173+BU173+DK173+DT173+DZ173+EF173+EL173</f>
        <v>0</v>
      </c>
      <c r="EY173" s="415">
        <f>BY173+AI173+CE173+CK173+CQ173+CW173+DC173+DL173</f>
        <v>14</v>
      </c>
      <c r="EZ173" s="410">
        <f>BZ173+AJ173+CF173+CL173+CR173+CX173+DD173+DM173</f>
        <v>0</v>
      </c>
      <c r="FA173" s="413">
        <f>CA173+AK173+CG173+CM173+CS173+CY173+DE173+DN173</f>
        <v>871</v>
      </c>
      <c r="FB173" s="226" t="e">
        <f>ER173/EQ173</f>
        <v>#DIV/0!</v>
      </c>
      <c r="FC173" s="226" t="e">
        <f>FA173/EZ173</f>
        <v>#DIV/0!</v>
      </c>
      <c r="FD173" s="227">
        <f>EQ173/EP173</f>
        <v>0</v>
      </c>
      <c r="FE173" s="227">
        <f>EZ173/EY173</f>
        <v>0</v>
      </c>
    </row>
    <row r="174" spans="1:161" ht="10.5" customHeight="1">
      <c r="A174" s="75">
        <v>170</v>
      </c>
      <c r="B174" s="130"/>
      <c r="C174" s="33" t="s">
        <v>399</v>
      </c>
      <c r="D174" s="64" t="s">
        <v>402</v>
      </c>
      <c r="E174" s="289"/>
      <c r="F174" s="22"/>
      <c r="G174" s="37"/>
      <c r="H174" s="170"/>
      <c r="I174" s="100"/>
      <c r="J174" s="40"/>
      <c r="K174" s="289"/>
      <c r="L174" s="22"/>
      <c r="M174" s="37"/>
      <c r="N174" s="170"/>
      <c r="O174" s="100"/>
      <c r="P174" s="40"/>
      <c r="Q174" s="289"/>
      <c r="R174" s="22"/>
      <c r="S174" s="22"/>
      <c r="T174" s="100"/>
      <c r="U174" s="100"/>
      <c r="V174" s="48"/>
      <c r="W174" s="99"/>
      <c r="X174" s="22"/>
      <c r="Y174" s="22"/>
      <c r="Z174" s="100"/>
      <c r="AA174" s="100"/>
      <c r="AB174" s="40"/>
      <c r="AC174" s="289"/>
      <c r="AD174" s="22"/>
      <c r="AE174" s="22"/>
      <c r="AF174" s="100"/>
      <c r="AG174" s="100"/>
      <c r="AH174" s="48"/>
      <c r="AI174" s="202"/>
      <c r="AJ174" s="28"/>
      <c r="AK174" s="28"/>
      <c r="AL174" s="100"/>
      <c r="AM174" s="100"/>
      <c r="AN174" s="40"/>
      <c r="AO174" s="289"/>
      <c r="AP174" s="22"/>
      <c r="AQ174" s="22"/>
      <c r="AR174" s="100"/>
      <c r="AS174" s="100"/>
      <c r="AT174" s="48"/>
      <c r="AU174" s="99"/>
      <c r="AV174" s="22"/>
      <c r="AW174" s="22"/>
      <c r="AX174" s="100"/>
      <c r="AY174" s="100"/>
      <c r="AZ174" s="40"/>
      <c r="BA174" s="99"/>
      <c r="BB174" s="22"/>
      <c r="BC174" s="89"/>
      <c r="BD174" s="101"/>
      <c r="BE174" s="100"/>
      <c r="BF174" s="100"/>
      <c r="BG174" s="99"/>
      <c r="BH174" s="22"/>
      <c r="BI174" s="89"/>
      <c r="BJ174" s="101"/>
      <c r="BK174" s="100"/>
      <c r="BL174" s="48"/>
      <c r="BM174" s="268"/>
      <c r="BN174" s="269"/>
      <c r="BO174" s="287"/>
      <c r="BP174" s="101"/>
      <c r="BQ174" s="100"/>
      <c r="BR174" s="48"/>
      <c r="BS174" s="264"/>
      <c r="BT174" s="265"/>
      <c r="BU174" s="266"/>
      <c r="BV174" s="258"/>
      <c r="BW174" s="259"/>
      <c r="BX174" s="260"/>
      <c r="BY174" s="255"/>
      <c r="BZ174" s="256"/>
      <c r="CA174" s="257"/>
      <c r="CB174" s="258"/>
      <c r="CC174" s="259"/>
      <c r="CD174" s="260"/>
      <c r="CE174" s="255"/>
      <c r="CF174" s="256"/>
      <c r="CG174" s="257"/>
      <c r="CH174" s="258"/>
      <c r="CI174" s="259"/>
      <c r="CJ174" s="260"/>
      <c r="CK174" s="255"/>
      <c r="CL174" s="256"/>
      <c r="CM174" s="257"/>
      <c r="CN174" s="258"/>
      <c r="CO174" s="259"/>
      <c r="CP174" s="260"/>
      <c r="CQ174" s="391"/>
      <c r="CR174" s="392"/>
      <c r="CS174" s="397"/>
      <c r="CT174" s="258"/>
      <c r="CU174" s="259"/>
      <c r="CV174" s="260"/>
      <c r="CW174" s="391"/>
      <c r="CX174" s="392"/>
      <c r="CY174" s="397"/>
      <c r="CZ174" s="258"/>
      <c r="DA174" s="259"/>
      <c r="DB174" s="260"/>
      <c r="DC174" s="391"/>
      <c r="DD174" s="392"/>
      <c r="DE174" s="397"/>
      <c r="DF174" s="258"/>
      <c r="DG174" s="259"/>
      <c r="DH174" s="260"/>
      <c r="DI174" s="394"/>
      <c r="DJ174" s="395"/>
      <c r="DK174" s="398"/>
      <c r="DL174" s="391"/>
      <c r="DM174" s="392"/>
      <c r="DN174" s="397"/>
      <c r="DO174" s="258"/>
      <c r="DP174" s="259"/>
      <c r="DQ174" s="260"/>
      <c r="DR174" s="394"/>
      <c r="DS174" s="395"/>
      <c r="DT174" s="398"/>
      <c r="DU174" s="258"/>
      <c r="DV174" s="259"/>
      <c r="DW174" s="433"/>
      <c r="DX174" s="442">
        <v>13</v>
      </c>
      <c r="DY174" s="443">
        <v>3</v>
      </c>
      <c r="DZ174" s="447">
        <v>827</v>
      </c>
      <c r="EA174" s="258"/>
      <c r="EB174" s="259"/>
      <c r="EC174" s="433"/>
      <c r="ED174" s="442"/>
      <c r="EE174" s="443"/>
      <c r="EF174" s="447"/>
      <c r="EG174" s="258"/>
      <c r="EH174" s="259"/>
      <c r="EI174" s="260"/>
      <c r="EJ174" s="544"/>
      <c r="EK174" s="443"/>
      <c r="EL174" s="447"/>
      <c r="EM174" s="549"/>
      <c r="EN174" s="550"/>
      <c r="EO174" s="554"/>
      <c r="EP174" s="458">
        <f>E174++H174+K174+N174+Q174+T174+W174+Z174+AC174+AF174+AI174+AL174+AO174+AR174+AU174+AX174+BA174+BD174+BG174+BJ174+BM174+BP174+BS174+BV174+BY174+CB174+CE174+CH174+CK174+CN174+CQ174+CT174+CW174+CZ174+DI174+DC174+DF174+DO174+DR174+DL174+DU174+DX174+EA174+ED174+EG174+EJ174+EM174</f>
        <v>13</v>
      </c>
      <c r="EQ174" s="408">
        <f>F174++I174+L174+O174+R174+U174+X174+AA174+AD174+AG174+AJ174+AM174+AP174+AS174+AV174+AY174+BB174+BE174+BH174+BK174+BN174+BQ174+BT174+BW174+BZ174+CC174+CF174+CI174+CL174+CO174+CR174+CU174+CX174+DA174+DJ174+DD174+DG174+DP174+DS174+DM174+DV174+DY174+EB174+EE174+EH174+EK174+EN174</f>
        <v>3</v>
      </c>
      <c r="ER174" s="408">
        <f>G174++J174+M174+P174+S174+V174+Y174+AB174+AE174+AH174+AK174+AN174+AQ174+AT174+AW174+AZ174+BC174+BF174+BI174+BL174+BO174+BR174+BU174+BX174+CA174+CD174+CG174+CJ174+CM174+CP174+CS174+CV174+CY174+DB174+DK174+DE174+DH174+DQ174+DT174+DN174+DW174+DZ174+EC174+EF174+EI174+EL174+EO174</f>
        <v>827</v>
      </c>
      <c r="ES174" s="411">
        <f>ER174/EP174</f>
        <v>63.61538461538461</v>
      </c>
      <c r="ET174" s="556">
        <f>H174+N174+T174+Z174+AF174+AL174+AR174+AX174+BD174+BJ174+BP174+BV174+CB174+CH174+CN174+CT174+CZ174+DF174+DO174+DU174+EA174+EG174+EM174</f>
        <v>0</v>
      </c>
      <c r="EU174" s="414">
        <f>I174+O174+U174+AA174+AG174+AM174+AS174+AY174+BE174+BK174+BQ174+BW174+CC174+CI174+CO174+CU174+DA174+DG174+DP174+DV174+EB174+EH174+EN174</f>
        <v>0</v>
      </c>
      <c r="EV174" s="416">
        <f>E174+K174+Q174+W174+AC174+AO174+AU174+BA174+BG174+BM174+BS174+DI174+DR174+DX174+ED174+EJ174</f>
        <v>13</v>
      </c>
      <c r="EW174" s="409">
        <f>F174+L174+R174+X174+AD174+AP174+AV174+BB174+BH174+BN174+BT174+DJ174+DS174+DY174+EE174+EK174</f>
        <v>3</v>
      </c>
      <c r="EX174" s="417">
        <f>G174+M174+S174+Y174+AE174+AQ174+AW174+BC174+BI174+BO174+BU174+DK174+DT174+DZ174+EF174+EL174</f>
        <v>827</v>
      </c>
      <c r="EY174" s="415">
        <f>BY174+AI174+CE174+CK174+CQ174+CW174+DC174+DL174</f>
        <v>0</v>
      </c>
      <c r="EZ174" s="410">
        <f>BZ174+AJ174+CF174+CL174+CR174+CX174+DD174+DM174</f>
        <v>0</v>
      </c>
      <c r="FA174" s="413">
        <f>CA174+AK174+CG174+CM174+CS174+CY174+DE174+DN174</f>
        <v>0</v>
      </c>
      <c r="FB174" s="226">
        <f>ER174/EQ174</f>
        <v>275.6666666666667</v>
      </c>
      <c r="FC174" s="226" t="e">
        <f>FA174/EZ174</f>
        <v>#DIV/0!</v>
      </c>
      <c r="FD174" s="227">
        <f>EQ174/EP174</f>
        <v>0.23076923076923078</v>
      </c>
      <c r="FE174" s="227" t="e">
        <f>EZ174/EY174</f>
        <v>#DIV/0!</v>
      </c>
    </row>
    <row r="175" spans="1:161" ht="10.5" customHeight="1">
      <c r="A175" s="119">
        <v>171</v>
      </c>
      <c r="B175" s="130"/>
      <c r="C175" s="33" t="s">
        <v>117</v>
      </c>
      <c r="D175" s="419" t="s">
        <v>406</v>
      </c>
      <c r="E175" s="289"/>
      <c r="F175" s="22"/>
      <c r="G175" s="37"/>
      <c r="H175" s="170"/>
      <c r="I175" s="100"/>
      <c r="J175" s="40"/>
      <c r="K175" s="289"/>
      <c r="L175" s="22"/>
      <c r="M175" s="37"/>
      <c r="N175" s="170"/>
      <c r="O175" s="100"/>
      <c r="P175" s="40"/>
      <c r="Q175" s="289"/>
      <c r="R175" s="22"/>
      <c r="S175" s="22"/>
      <c r="T175" s="100"/>
      <c r="U175" s="100"/>
      <c r="V175" s="48"/>
      <c r="W175" s="99"/>
      <c r="X175" s="22"/>
      <c r="Y175" s="22"/>
      <c r="Z175" s="100"/>
      <c r="AA175" s="100"/>
      <c r="AB175" s="40"/>
      <c r="AC175" s="289"/>
      <c r="AD175" s="22"/>
      <c r="AE175" s="22"/>
      <c r="AF175" s="100"/>
      <c r="AG175" s="100"/>
      <c r="AH175" s="48"/>
      <c r="AI175" s="202"/>
      <c r="AJ175" s="28"/>
      <c r="AK175" s="28"/>
      <c r="AL175" s="100"/>
      <c r="AM175" s="100"/>
      <c r="AN175" s="40"/>
      <c r="AO175" s="289"/>
      <c r="AP175" s="22"/>
      <c r="AQ175" s="22"/>
      <c r="AR175" s="100"/>
      <c r="AS175" s="100"/>
      <c r="AT175" s="48"/>
      <c r="AU175" s="99"/>
      <c r="AV175" s="22"/>
      <c r="AW175" s="22"/>
      <c r="AX175" s="100"/>
      <c r="AY175" s="100"/>
      <c r="AZ175" s="40"/>
      <c r="BA175" s="99"/>
      <c r="BB175" s="22"/>
      <c r="BC175" s="89"/>
      <c r="BD175" s="101"/>
      <c r="BE175" s="100"/>
      <c r="BF175" s="100"/>
      <c r="BG175" s="99"/>
      <c r="BH175" s="22"/>
      <c r="BI175" s="89"/>
      <c r="BJ175" s="101"/>
      <c r="BK175" s="100"/>
      <c r="BL175" s="48"/>
      <c r="BM175" s="268"/>
      <c r="BN175" s="269"/>
      <c r="BO175" s="287"/>
      <c r="BP175" s="101"/>
      <c r="BQ175" s="100"/>
      <c r="BR175" s="48"/>
      <c r="BS175" s="264"/>
      <c r="BT175" s="265"/>
      <c r="BU175" s="266"/>
      <c r="BV175" s="258"/>
      <c r="BW175" s="259"/>
      <c r="BX175" s="260"/>
      <c r="BY175" s="255"/>
      <c r="BZ175" s="256"/>
      <c r="CA175" s="257"/>
      <c r="CB175" s="258"/>
      <c r="CC175" s="259"/>
      <c r="CD175" s="260"/>
      <c r="CE175" s="255"/>
      <c r="CF175" s="256"/>
      <c r="CG175" s="257"/>
      <c r="CH175" s="258"/>
      <c r="CI175" s="259"/>
      <c r="CJ175" s="260"/>
      <c r="CK175" s="255"/>
      <c r="CL175" s="256"/>
      <c r="CM175" s="257"/>
      <c r="CN175" s="258"/>
      <c r="CO175" s="259"/>
      <c r="CP175" s="260"/>
      <c r="CQ175" s="391"/>
      <c r="CR175" s="392"/>
      <c r="CS175" s="397"/>
      <c r="CT175" s="258"/>
      <c r="CU175" s="259"/>
      <c r="CV175" s="260"/>
      <c r="CW175" s="391"/>
      <c r="CX175" s="392"/>
      <c r="CY175" s="397"/>
      <c r="CZ175" s="258"/>
      <c r="DA175" s="259"/>
      <c r="DB175" s="260"/>
      <c r="DC175" s="391"/>
      <c r="DD175" s="392"/>
      <c r="DE175" s="397"/>
      <c r="DF175" s="258"/>
      <c r="DG175" s="259"/>
      <c r="DH175" s="260"/>
      <c r="DI175" s="394"/>
      <c r="DJ175" s="395"/>
      <c r="DK175" s="398"/>
      <c r="DL175" s="391"/>
      <c r="DM175" s="392"/>
      <c r="DN175" s="397"/>
      <c r="DO175" s="258"/>
      <c r="DP175" s="259"/>
      <c r="DQ175" s="260"/>
      <c r="DR175" s="394"/>
      <c r="DS175" s="395"/>
      <c r="DT175" s="398"/>
      <c r="DU175" s="258"/>
      <c r="DV175" s="259"/>
      <c r="DW175" s="433"/>
      <c r="DX175" s="442"/>
      <c r="DY175" s="443"/>
      <c r="DZ175" s="447"/>
      <c r="EA175" s="258"/>
      <c r="EB175" s="259"/>
      <c r="EC175" s="433"/>
      <c r="ED175" s="442">
        <v>13</v>
      </c>
      <c r="EE175" s="443">
        <v>4</v>
      </c>
      <c r="EF175" s="447">
        <v>1170</v>
      </c>
      <c r="EG175" s="258"/>
      <c r="EH175" s="259"/>
      <c r="EI175" s="260"/>
      <c r="EJ175" s="544"/>
      <c r="EK175" s="443"/>
      <c r="EL175" s="447"/>
      <c r="EM175" s="549"/>
      <c r="EN175" s="550"/>
      <c r="EO175" s="554"/>
      <c r="EP175" s="458">
        <f>E175++H175+K175+N175+Q175+T175+W175+Z175+AC175+AF175+AI175+AL175+AO175+AR175+AU175+AX175+BA175+BD175+BG175+BJ175+BM175+BP175+BS175+BV175+BY175+CB175+CE175+CH175+CK175+CN175+CQ175+CT175+CW175+CZ175+DI175+DC175+DF175+DO175+DR175+DL175+DU175+DX175+EA175+ED175+EG175+EJ175+EM175</f>
        <v>13</v>
      </c>
      <c r="EQ175" s="408">
        <f>F175++I175+L175+O175+R175+U175+X175+AA175+AD175+AG175+AJ175+AM175+AP175+AS175+AV175+AY175+BB175+BE175+BH175+BK175+BN175+BQ175+BT175+BW175+BZ175+CC175+CF175+CI175+CL175+CO175+CR175+CU175+CX175+DA175+DJ175+DD175+DG175+DP175+DS175+DM175+DV175+DY175+EB175+EE175+EH175+EK175+EN175</f>
        <v>4</v>
      </c>
      <c r="ER175" s="408">
        <f>G175++J175+M175+P175+S175+V175+Y175+AB175+AE175+AH175+AK175+AN175+AQ175+AT175+AW175+AZ175+BC175+BF175+BI175+BL175+BO175+BR175+BU175+BX175+CA175+CD175+CG175+CJ175+CM175+CP175+CS175+CV175+CY175+DB175+DK175+DE175+DH175+DQ175+DT175+DN175+DW175+DZ175+EC175+EF175+EI175+EL175+EO175</f>
        <v>1170</v>
      </c>
      <c r="ES175" s="411">
        <f>ER175/EP175</f>
        <v>90</v>
      </c>
      <c r="ET175" s="556">
        <f>H175+N175+T175+Z175+AF175+AL175+AR175+AX175+BD175+BJ175+BP175+BV175+CB175+CH175+CN175+CT175+CZ175+DF175+DO175+DU175+EA175+EG175+EM175</f>
        <v>0</v>
      </c>
      <c r="EU175" s="414">
        <f>I175+O175+U175+AA175+AG175+AM175+AS175+AY175+BE175+BK175+BQ175+BW175+CC175+CI175+CO175+CU175+DA175+DG175+DP175+DV175+EB175+EH175+EN175</f>
        <v>0</v>
      </c>
      <c r="EV175" s="416">
        <f>E175+K175+Q175+W175+AC175+AO175+AU175+BA175+BG175+BM175+BS175+DI175+DR175+DX175+ED175+EJ175</f>
        <v>13</v>
      </c>
      <c r="EW175" s="409">
        <f>F175+L175+R175+X175+AD175+AP175+AV175+BB175+BH175+BN175+BT175+DJ175+DS175+DY175+EE175+EK175</f>
        <v>4</v>
      </c>
      <c r="EX175" s="417">
        <f>G175+M175+S175+Y175+AE175+AQ175+AW175+BC175+BI175+BO175+BU175+DK175+DT175+DZ175+EF175+EL175</f>
        <v>1170</v>
      </c>
      <c r="EY175" s="415">
        <f>BY175+AI175+CE175+CK175+CQ175+CW175+DC175+DL175</f>
        <v>0</v>
      </c>
      <c r="EZ175" s="410">
        <f>BZ175+AJ175+CF175+CL175+CR175+CX175+DD175+DM175</f>
        <v>0</v>
      </c>
      <c r="FA175" s="413">
        <f>CA175+AK175+CG175+CM175+CS175+CY175+DE175+DN175</f>
        <v>0</v>
      </c>
      <c r="FB175" s="226">
        <f>ER175/EQ175</f>
        <v>292.5</v>
      </c>
      <c r="FC175" s="226" t="e">
        <f>FA175/EZ175</f>
        <v>#DIV/0!</v>
      </c>
      <c r="FD175" s="227">
        <f>EQ175/EP175</f>
        <v>0.3076923076923077</v>
      </c>
      <c r="FE175" s="227" t="e">
        <f>EZ175/EY175</f>
        <v>#DIV/0!</v>
      </c>
    </row>
    <row r="176" spans="1:161" ht="10.5" customHeight="1">
      <c r="A176" s="75">
        <v>172</v>
      </c>
      <c r="B176" s="130"/>
      <c r="C176" s="33" t="s">
        <v>118</v>
      </c>
      <c r="D176" s="64" t="s">
        <v>47</v>
      </c>
      <c r="E176" s="289"/>
      <c r="F176" s="22"/>
      <c r="G176" s="37"/>
      <c r="H176" s="170"/>
      <c r="I176" s="100"/>
      <c r="J176" s="40"/>
      <c r="K176" s="289">
        <v>13</v>
      </c>
      <c r="L176" s="22">
        <v>4</v>
      </c>
      <c r="M176" s="37">
        <v>906</v>
      </c>
      <c r="N176" s="170"/>
      <c r="O176" s="100"/>
      <c r="P176" s="40"/>
      <c r="Q176" s="289"/>
      <c r="R176" s="22"/>
      <c r="S176" s="22"/>
      <c r="T176" s="100"/>
      <c r="U176" s="100"/>
      <c r="V176" s="48"/>
      <c r="W176" s="99"/>
      <c r="X176" s="22"/>
      <c r="Y176" s="22"/>
      <c r="Z176" s="100"/>
      <c r="AA176" s="100"/>
      <c r="AB176" s="40"/>
      <c r="AC176" s="289"/>
      <c r="AD176" s="22"/>
      <c r="AE176" s="22"/>
      <c r="AF176" s="100"/>
      <c r="AG176" s="100"/>
      <c r="AH176" s="48"/>
      <c r="AI176" s="202"/>
      <c r="AJ176" s="28"/>
      <c r="AK176" s="28"/>
      <c r="AL176" s="100"/>
      <c r="AM176" s="100"/>
      <c r="AN176" s="40"/>
      <c r="AO176" s="289"/>
      <c r="AP176" s="22"/>
      <c r="AQ176" s="22"/>
      <c r="AR176" s="100"/>
      <c r="AS176" s="100"/>
      <c r="AT176" s="48"/>
      <c r="AU176" s="99"/>
      <c r="AV176" s="22"/>
      <c r="AW176" s="22"/>
      <c r="AX176" s="100"/>
      <c r="AY176" s="100"/>
      <c r="AZ176" s="40"/>
      <c r="BA176" s="99"/>
      <c r="BB176" s="22"/>
      <c r="BC176" s="89"/>
      <c r="BD176" s="101"/>
      <c r="BE176" s="100"/>
      <c r="BF176" s="100"/>
      <c r="BG176" s="99"/>
      <c r="BH176" s="22"/>
      <c r="BI176" s="89"/>
      <c r="BJ176" s="101"/>
      <c r="BK176" s="100"/>
      <c r="BL176" s="48"/>
      <c r="BM176" s="99"/>
      <c r="BN176" s="22"/>
      <c r="BO176" s="89"/>
      <c r="BP176" s="101"/>
      <c r="BQ176" s="100"/>
      <c r="BR176" s="48"/>
      <c r="BS176" s="99"/>
      <c r="BT176" s="22"/>
      <c r="BU176" s="37"/>
      <c r="BV176" s="170"/>
      <c r="BW176" s="100"/>
      <c r="BX176" s="48"/>
      <c r="BY176" s="202"/>
      <c r="BZ176" s="203"/>
      <c r="CA176" s="204"/>
      <c r="CB176" s="170"/>
      <c r="CC176" s="100"/>
      <c r="CD176" s="48"/>
      <c r="CE176" s="202"/>
      <c r="CF176" s="203"/>
      <c r="CG176" s="204"/>
      <c r="CH176" s="170"/>
      <c r="CI176" s="100"/>
      <c r="CJ176" s="48"/>
      <c r="CK176" s="202"/>
      <c r="CL176" s="203"/>
      <c r="CM176" s="204"/>
      <c r="CN176" s="170"/>
      <c r="CO176" s="100"/>
      <c r="CP176" s="48"/>
      <c r="CQ176" s="202"/>
      <c r="CR176" s="203"/>
      <c r="CS176" s="204"/>
      <c r="CT176" s="170"/>
      <c r="CU176" s="100"/>
      <c r="CV176" s="48"/>
      <c r="CW176" s="202"/>
      <c r="CX176" s="203"/>
      <c r="CY176" s="204"/>
      <c r="CZ176" s="170"/>
      <c r="DA176" s="100"/>
      <c r="DB176" s="48"/>
      <c r="DC176" s="202"/>
      <c r="DD176" s="203"/>
      <c r="DE176" s="204"/>
      <c r="DF176" s="170"/>
      <c r="DG176" s="100"/>
      <c r="DH176" s="48"/>
      <c r="DI176" s="368"/>
      <c r="DJ176" s="369"/>
      <c r="DK176" s="370"/>
      <c r="DL176" s="391"/>
      <c r="DM176" s="392"/>
      <c r="DN176" s="397"/>
      <c r="DO176" s="170"/>
      <c r="DP176" s="100"/>
      <c r="DQ176" s="48"/>
      <c r="DR176" s="394"/>
      <c r="DS176" s="395"/>
      <c r="DT176" s="398"/>
      <c r="DU176" s="258"/>
      <c r="DV176" s="259"/>
      <c r="DW176" s="433"/>
      <c r="DX176" s="442"/>
      <c r="DY176" s="443"/>
      <c r="DZ176" s="447"/>
      <c r="EA176" s="258"/>
      <c r="EB176" s="259"/>
      <c r="EC176" s="433"/>
      <c r="ED176" s="442"/>
      <c r="EE176" s="443"/>
      <c r="EF176" s="447"/>
      <c r="EG176" s="258"/>
      <c r="EH176" s="259"/>
      <c r="EI176" s="260"/>
      <c r="EJ176" s="544"/>
      <c r="EK176" s="443"/>
      <c r="EL176" s="447"/>
      <c r="EM176" s="549"/>
      <c r="EN176" s="550"/>
      <c r="EO176" s="554"/>
      <c r="EP176" s="458">
        <f>E176++H176+K176+N176+Q176+T176+W176+Z176+AC176+AF176+AI176+AL176+AO176+AR176+AU176+AX176+BA176+BD176+BG176+BJ176+BM176+BP176+BS176+BV176+BY176+CB176+CE176+CH176+CK176+CN176+CQ176+CT176+CW176+CZ176+DI176+DC176+DF176+DO176+DR176+DL176+DU176+DX176+EA176+ED176+EG176+EJ176+EM176</f>
        <v>13</v>
      </c>
      <c r="EQ176" s="408">
        <f>F176++I176+L176+O176+R176+U176+X176+AA176+AD176+AG176+AJ176+AM176+AP176+AS176+AV176+AY176+BB176+BE176+BH176+BK176+BN176+BQ176+BT176+BW176+BZ176+CC176+CF176+CI176+CL176+CO176+CR176+CU176+CX176+DA176+DJ176+DD176+DG176+DP176+DS176+DM176+DV176+DY176+EB176+EE176+EH176+EK176+EN176</f>
        <v>4</v>
      </c>
      <c r="ER176" s="408">
        <f>G176++J176+M176+P176+S176+V176+Y176+AB176+AE176+AH176+AK176+AN176+AQ176+AT176+AW176+AZ176+BC176+BF176+BI176+BL176+BO176+BR176+BU176+BX176+CA176+CD176+CG176+CJ176+CM176+CP176+CS176+CV176+CY176+DB176+DK176+DE176+DH176+DQ176+DT176+DN176+DW176+DZ176+EC176+EF176+EI176+EL176+EO176</f>
        <v>906</v>
      </c>
      <c r="ES176" s="411">
        <f>ER176/EP176</f>
        <v>69.6923076923077</v>
      </c>
      <c r="ET176" s="556">
        <f>H176+N176+T176+Z176+AF176+AL176+AR176+AX176+BD176+BJ176+BP176+BV176+CB176+CH176+CN176+CT176+CZ176+DF176+DO176+DU176+EA176+EG176+EM176</f>
        <v>0</v>
      </c>
      <c r="EU176" s="414">
        <f>I176+O176+U176+AA176+AG176+AM176+AS176+AY176+BE176+BK176+BQ176+BW176+CC176+CI176+CO176+CU176+DA176+DG176+DP176+DV176+EB176+EH176+EN176</f>
        <v>0</v>
      </c>
      <c r="EV176" s="416">
        <f>E176+K176+Q176+W176+AC176+AO176+AU176+BA176+BG176+BM176+BS176+DI176+DR176+DX176+ED176+EJ176</f>
        <v>13</v>
      </c>
      <c r="EW176" s="409">
        <f>F176+L176+R176+X176+AD176+AP176+AV176+BB176+BH176+BN176+BT176+DJ176+DS176+DY176+EE176+EK176</f>
        <v>4</v>
      </c>
      <c r="EX176" s="417">
        <f>G176+M176+S176+Y176+AE176+AQ176+AW176+BC176+BI176+BO176+BU176+DK176+DT176+DZ176+EF176+EL176</f>
        <v>906</v>
      </c>
      <c r="EY176" s="415">
        <f>BY176+AI176+CE176+CK176+CQ176+CW176+DC176+DL176</f>
        <v>0</v>
      </c>
      <c r="EZ176" s="410">
        <f>BZ176+AJ176+CF176+CL176+CR176+CX176+DD176+DM176</f>
        <v>0</v>
      </c>
      <c r="FA176" s="413">
        <f>CA176+AK176+CG176+CM176+CS176+CY176+DE176+DN176</f>
        <v>0</v>
      </c>
      <c r="FB176" s="226">
        <f>ER176/EQ176</f>
        <v>226.5</v>
      </c>
      <c r="FC176" s="226" t="e">
        <f>FA176/EZ176</f>
        <v>#DIV/0!</v>
      </c>
      <c r="FD176" s="227">
        <f>EQ176/EP176</f>
        <v>0.3076923076923077</v>
      </c>
      <c r="FE176" s="227" t="e">
        <f>EZ176/EY176</f>
        <v>#DIV/0!</v>
      </c>
    </row>
    <row r="177" spans="1:161" ht="10.5" customHeight="1">
      <c r="A177" s="119">
        <v>173</v>
      </c>
      <c r="B177" s="130"/>
      <c r="C177" s="33" t="s">
        <v>117</v>
      </c>
      <c r="D177" s="419" t="s">
        <v>377</v>
      </c>
      <c r="E177" s="289"/>
      <c r="F177" s="22"/>
      <c r="G177" s="37"/>
      <c r="H177" s="170"/>
      <c r="I177" s="100"/>
      <c r="J177" s="40"/>
      <c r="K177" s="289"/>
      <c r="L177" s="22"/>
      <c r="M177" s="37"/>
      <c r="N177" s="170"/>
      <c r="O177" s="100"/>
      <c r="P177" s="40"/>
      <c r="Q177" s="289"/>
      <c r="R177" s="22"/>
      <c r="S177" s="22"/>
      <c r="T177" s="100"/>
      <c r="U177" s="100"/>
      <c r="V177" s="48"/>
      <c r="W177" s="99"/>
      <c r="X177" s="22"/>
      <c r="Y177" s="22"/>
      <c r="Z177" s="100"/>
      <c r="AA177" s="100"/>
      <c r="AB177" s="40"/>
      <c r="AC177" s="289"/>
      <c r="AD177" s="22"/>
      <c r="AE177" s="22"/>
      <c r="AF177" s="100"/>
      <c r="AG177" s="100"/>
      <c r="AH177" s="48"/>
      <c r="AI177" s="202"/>
      <c r="AJ177" s="28"/>
      <c r="AK177" s="28"/>
      <c r="AL177" s="100"/>
      <c r="AM177" s="100"/>
      <c r="AN177" s="40"/>
      <c r="AO177" s="289"/>
      <c r="AP177" s="22"/>
      <c r="AQ177" s="22"/>
      <c r="AR177" s="100"/>
      <c r="AS177" s="100"/>
      <c r="AT177" s="48"/>
      <c r="AU177" s="99"/>
      <c r="AV177" s="22"/>
      <c r="AW177" s="22"/>
      <c r="AX177" s="100"/>
      <c r="AY177" s="100"/>
      <c r="AZ177" s="40"/>
      <c r="BA177" s="99"/>
      <c r="BB177" s="22"/>
      <c r="BC177" s="89"/>
      <c r="BD177" s="101"/>
      <c r="BE177" s="100"/>
      <c r="BF177" s="100"/>
      <c r="BG177" s="99"/>
      <c r="BH177" s="22"/>
      <c r="BI177" s="89"/>
      <c r="BJ177" s="101"/>
      <c r="BK177" s="100"/>
      <c r="BL177" s="48"/>
      <c r="BM177" s="268"/>
      <c r="BN177" s="269"/>
      <c r="BO177" s="287"/>
      <c r="BP177" s="101"/>
      <c r="BQ177" s="100"/>
      <c r="BR177" s="48"/>
      <c r="BS177" s="264"/>
      <c r="BT177" s="265"/>
      <c r="BU177" s="266"/>
      <c r="BV177" s="258"/>
      <c r="BW177" s="259"/>
      <c r="BX177" s="260"/>
      <c r="BY177" s="255"/>
      <c r="BZ177" s="256"/>
      <c r="CA177" s="257"/>
      <c r="CB177" s="258"/>
      <c r="CC177" s="259"/>
      <c r="CD177" s="260"/>
      <c r="CE177" s="255"/>
      <c r="CF177" s="256"/>
      <c r="CG177" s="257"/>
      <c r="CH177" s="258"/>
      <c r="CI177" s="259"/>
      <c r="CJ177" s="260"/>
      <c r="CK177" s="255"/>
      <c r="CL177" s="256"/>
      <c r="CM177" s="257"/>
      <c r="CN177" s="258"/>
      <c r="CO177" s="259"/>
      <c r="CP177" s="260"/>
      <c r="CQ177" s="391"/>
      <c r="CR177" s="392"/>
      <c r="CS177" s="397"/>
      <c r="CT177" s="258"/>
      <c r="CU177" s="259"/>
      <c r="CV177" s="260"/>
      <c r="CW177" s="391"/>
      <c r="CX177" s="392"/>
      <c r="CY177" s="397"/>
      <c r="CZ177" s="258"/>
      <c r="DA177" s="259"/>
      <c r="DB177" s="260"/>
      <c r="DC177" s="391"/>
      <c r="DD177" s="392"/>
      <c r="DE177" s="397"/>
      <c r="DF177" s="258"/>
      <c r="DG177" s="259"/>
      <c r="DH177" s="260"/>
      <c r="DI177" s="394"/>
      <c r="DJ177" s="395"/>
      <c r="DK177" s="398"/>
      <c r="DL177" s="391"/>
      <c r="DM177" s="392"/>
      <c r="DN177" s="397"/>
      <c r="DO177" s="258"/>
      <c r="DP177" s="259"/>
      <c r="DQ177" s="260"/>
      <c r="DR177" s="394">
        <v>13</v>
      </c>
      <c r="DS177" s="395">
        <v>0</v>
      </c>
      <c r="DT177" s="398">
        <v>867</v>
      </c>
      <c r="DU177" s="258"/>
      <c r="DV177" s="259"/>
      <c r="DW177" s="433"/>
      <c r="DX177" s="442"/>
      <c r="DY177" s="443"/>
      <c r="DZ177" s="447"/>
      <c r="EA177" s="258"/>
      <c r="EB177" s="259"/>
      <c r="EC177" s="433"/>
      <c r="ED177" s="442"/>
      <c r="EE177" s="443"/>
      <c r="EF177" s="447"/>
      <c r="EG177" s="258"/>
      <c r="EH177" s="259"/>
      <c r="EI177" s="260"/>
      <c r="EJ177" s="544"/>
      <c r="EK177" s="443"/>
      <c r="EL177" s="447"/>
      <c r="EM177" s="549"/>
      <c r="EN177" s="550"/>
      <c r="EO177" s="554"/>
      <c r="EP177" s="458">
        <f>E177++H177+K177+N177+Q177+T177+W177+Z177+AC177+AF177+AI177+AL177+AO177+AR177+AU177+AX177+BA177+BD177+BG177+BJ177+BM177+BP177+BS177+BV177+BY177+CB177+CE177+CH177+CK177+CN177+CQ177+CT177+CW177+CZ177+DI177+DC177+DF177+DO177+DR177+DL177+DU177+DX177+EA177+ED177+EG177+EJ177+EM177</f>
        <v>13</v>
      </c>
      <c r="EQ177" s="408">
        <f>F177++I177+L177+O177+R177+U177+X177+AA177+AD177+AG177+AJ177+AM177+AP177+AS177+AV177+AY177+BB177+BE177+BH177+BK177+BN177+BQ177+BT177+BW177+BZ177+CC177+CF177+CI177+CL177+CO177+CR177+CU177+CX177+DA177+DJ177+DD177+DG177+DP177+DS177+DM177+DV177+DY177+EB177+EE177+EH177+EK177+EN177</f>
        <v>0</v>
      </c>
      <c r="ER177" s="408">
        <f>G177++J177+M177+P177+S177+V177+Y177+AB177+AE177+AH177+AK177+AN177+AQ177+AT177+AW177+AZ177+BC177+BF177+BI177+BL177+BO177+BR177+BU177+BX177+CA177+CD177+CG177+CJ177+CM177+CP177+CS177+CV177+CY177+DB177+DK177+DE177+DH177+DQ177+DT177+DN177+DW177+DZ177+EC177+EF177+EI177+EL177+EO177</f>
        <v>867</v>
      </c>
      <c r="ES177" s="411">
        <f>ER177/EP177</f>
        <v>66.6923076923077</v>
      </c>
      <c r="ET177" s="556">
        <f>H177+N177+T177+Z177+AF177+AL177+AR177+AX177+BD177+BJ177+BP177+BV177+CB177+CH177+CN177+CT177+CZ177+DF177+DO177+DU177+EA177+EG177+EM177</f>
        <v>0</v>
      </c>
      <c r="EU177" s="414">
        <f>I177+O177+U177+AA177+AG177+AM177+AS177+AY177+BE177+BK177+BQ177+BW177+CC177+CI177+CO177+CU177+DA177+DG177+DP177+DV177+EB177+EH177+EN177</f>
        <v>0</v>
      </c>
      <c r="EV177" s="416">
        <f>E177+K177+Q177+W177+AC177+AO177+AU177+BA177+BG177+BM177+BS177+DI177+DR177+DX177+ED177+EJ177</f>
        <v>13</v>
      </c>
      <c r="EW177" s="409">
        <f>F177+L177+R177+X177+AD177+AP177+AV177+BB177+BH177+BN177+BT177+DJ177+DS177+DY177+EE177+EK177</f>
        <v>0</v>
      </c>
      <c r="EX177" s="417">
        <f>G177+M177+S177+Y177+AE177+AQ177+AW177+BC177+BI177+BO177+BU177+DK177+DT177+DZ177+EF177+EL177</f>
        <v>867</v>
      </c>
      <c r="EY177" s="415">
        <f>BY177+AI177+CE177+CK177+CQ177+CW177+DC177+DL177</f>
        <v>0</v>
      </c>
      <c r="EZ177" s="410">
        <f>BZ177+AJ177+CF177+CL177+CR177+CX177+DD177+DM177</f>
        <v>0</v>
      </c>
      <c r="FA177" s="413">
        <f>CA177+AK177+CG177+CM177+CS177+CY177+DE177+DN177</f>
        <v>0</v>
      </c>
      <c r="FB177" s="226" t="e">
        <f>ER177/EQ177</f>
        <v>#DIV/0!</v>
      </c>
      <c r="FC177" s="226" t="e">
        <f>FA177/EZ177</f>
        <v>#DIV/0!</v>
      </c>
      <c r="FD177" s="227">
        <f>EQ177/EP177</f>
        <v>0</v>
      </c>
      <c r="FE177" s="227" t="e">
        <f>EZ177/EY177</f>
        <v>#DIV/0!</v>
      </c>
    </row>
    <row r="178" spans="1:161" ht="10.5" customHeight="1">
      <c r="A178" s="75">
        <v>174</v>
      </c>
      <c r="B178" s="130"/>
      <c r="C178" s="33" t="s">
        <v>119</v>
      </c>
      <c r="D178" s="64" t="s">
        <v>380</v>
      </c>
      <c r="E178" s="289"/>
      <c r="F178" s="22"/>
      <c r="G178" s="37"/>
      <c r="H178" s="170"/>
      <c r="I178" s="100"/>
      <c r="J178" s="40"/>
      <c r="K178" s="289"/>
      <c r="L178" s="22"/>
      <c r="M178" s="37"/>
      <c r="N178" s="170"/>
      <c r="O178" s="100"/>
      <c r="P178" s="40"/>
      <c r="Q178" s="289"/>
      <c r="R178" s="22"/>
      <c r="S178" s="22"/>
      <c r="T178" s="100"/>
      <c r="U178" s="100"/>
      <c r="V178" s="48"/>
      <c r="W178" s="99"/>
      <c r="X178" s="22"/>
      <c r="Y178" s="22"/>
      <c r="Z178" s="100"/>
      <c r="AA178" s="100"/>
      <c r="AB178" s="40"/>
      <c r="AC178" s="289"/>
      <c r="AD178" s="22"/>
      <c r="AE178" s="22"/>
      <c r="AF178" s="100"/>
      <c r="AG178" s="100"/>
      <c r="AH178" s="48"/>
      <c r="AI178" s="202"/>
      <c r="AJ178" s="28"/>
      <c r="AK178" s="28"/>
      <c r="AL178" s="100"/>
      <c r="AM178" s="100"/>
      <c r="AN178" s="40"/>
      <c r="AO178" s="289"/>
      <c r="AP178" s="22"/>
      <c r="AQ178" s="22"/>
      <c r="AR178" s="100"/>
      <c r="AS178" s="100"/>
      <c r="AT178" s="48"/>
      <c r="AU178" s="99"/>
      <c r="AV178" s="22"/>
      <c r="AW178" s="22"/>
      <c r="AX178" s="100"/>
      <c r="AY178" s="100"/>
      <c r="AZ178" s="40"/>
      <c r="BA178" s="99"/>
      <c r="BB178" s="22"/>
      <c r="BC178" s="89"/>
      <c r="BD178" s="101"/>
      <c r="BE178" s="100"/>
      <c r="BF178" s="100"/>
      <c r="BG178" s="99"/>
      <c r="BH178" s="22"/>
      <c r="BI178" s="89"/>
      <c r="BJ178" s="101"/>
      <c r="BK178" s="100"/>
      <c r="BL178" s="48"/>
      <c r="BM178" s="268"/>
      <c r="BN178" s="269"/>
      <c r="BO178" s="287"/>
      <c r="BP178" s="101"/>
      <c r="BQ178" s="100"/>
      <c r="BR178" s="48"/>
      <c r="BS178" s="264"/>
      <c r="BT178" s="265"/>
      <c r="BU178" s="266"/>
      <c r="BV178" s="258"/>
      <c r="BW178" s="259"/>
      <c r="BX178" s="260"/>
      <c r="BY178" s="255"/>
      <c r="BZ178" s="256"/>
      <c r="CA178" s="257"/>
      <c r="CB178" s="258"/>
      <c r="CC178" s="259"/>
      <c r="CD178" s="260"/>
      <c r="CE178" s="255"/>
      <c r="CF178" s="256"/>
      <c r="CG178" s="257"/>
      <c r="CH178" s="258"/>
      <c r="CI178" s="259"/>
      <c r="CJ178" s="260"/>
      <c r="CK178" s="255"/>
      <c r="CL178" s="256"/>
      <c r="CM178" s="257"/>
      <c r="CN178" s="258"/>
      <c r="CO178" s="259"/>
      <c r="CP178" s="260"/>
      <c r="CQ178" s="391"/>
      <c r="CR178" s="392"/>
      <c r="CS178" s="397"/>
      <c r="CT178" s="258"/>
      <c r="CU178" s="259"/>
      <c r="CV178" s="260"/>
      <c r="CW178" s="391"/>
      <c r="CX178" s="392"/>
      <c r="CY178" s="397"/>
      <c r="CZ178" s="258"/>
      <c r="DA178" s="259"/>
      <c r="DB178" s="260"/>
      <c r="DC178" s="391"/>
      <c r="DD178" s="392"/>
      <c r="DE178" s="397"/>
      <c r="DF178" s="258"/>
      <c r="DG178" s="259"/>
      <c r="DH178" s="260"/>
      <c r="DI178" s="394"/>
      <c r="DJ178" s="395"/>
      <c r="DK178" s="398"/>
      <c r="DL178" s="391"/>
      <c r="DM178" s="392"/>
      <c r="DN178" s="397"/>
      <c r="DO178" s="258"/>
      <c r="DP178" s="259"/>
      <c r="DQ178" s="260"/>
      <c r="DR178" s="394">
        <v>6</v>
      </c>
      <c r="DS178" s="395">
        <v>0</v>
      </c>
      <c r="DT178" s="398">
        <v>540</v>
      </c>
      <c r="DU178" s="258"/>
      <c r="DV178" s="259"/>
      <c r="DW178" s="433"/>
      <c r="DX178" s="442">
        <v>3</v>
      </c>
      <c r="DY178" s="443">
        <v>0</v>
      </c>
      <c r="DZ178" s="447">
        <v>270</v>
      </c>
      <c r="EA178" s="258">
        <v>2</v>
      </c>
      <c r="EB178" s="259">
        <v>0</v>
      </c>
      <c r="EC178" s="433">
        <v>180</v>
      </c>
      <c r="ED178" s="442"/>
      <c r="EE178" s="443"/>
      <c r="EF178" s="447"/>
      <c r="EG178" s="258">
        <v>1</v>
      </c>
      <c r="EH178" s="259">
        <v>0</v>
      </c>
      <c r="EI178" s="260">
        <v>90</v>
      </c>
      <c r="EJ178" s="544"/>
      <c r="EK178" s="443"/>
      <c r="EL178" s="447"/>
      <c r="EM178" s="549"/>
      <c r="EN178" s="550"/>
      <c r="EO178" s="554"/>
      <c r="EP178" s="458">
        <f>E178++H178+K178+N178+Q178+T178+W178+Z178+AC178+AF178+AI178+AL178+AO178+AR178+AU178+AX178+BA178+BD178+BG178+BJ178+BM178+BP178+BS178+BV178+BY178+CB178+CE178+CH178+CK178+CN178+CQ178+CT178+CW178+CZ178+DI178+DC178+DF178+DO178+DR178+DL178+DU178+DX178+EA178+ED178+EG178+EJ178+EM178</f>
        <v>12</v>
      </c>
      <c r="EQ178" s="408">
        <f>F178++I178+L178+O178+R178+U178+X178+AA178+AD178+AG178+AJ178+AM178+AP178+AS178+AV178+AY178+BB178+BE178+BH178+BK178+BN178+BQ178+BT178+BW178+BZ178+CC178+CF178+CI178+CL178+CO178+CR178+CU178+CX178+DA178+DJ178+DD178+DG178+DP178+DS178+DM178+DV178+DY178+EB178+EE178+EH178+EK178+EN178</f>
        <v>0</v>
      </c>
      <c r="ER178" s="408">
        <f>G178++J178+M178+P178+S178+V178+Y178+AB178+AE178+AH178+AK178+AN178+AQ178+AT178+AW178+AZ178+BC178+BF178+BI178+BL178+BO178+BR178+BU178+BX178+CA178+CD178+CG178+CJ178+CM178+CP178+CS178+CV178+CY178+DB178+DK178+DE178+DH178+DQ178+DT178+DN178+DW178+DZ178+EC178+EF178+EI178+EL178+EO178</f>
        <v>1080</v>
      </c>
      <c r="ES178" s="411">
        <f>ER178/EP178</f>
        <v>90</v>
      </c>
      <c r="ET178" s="556">
        <f>H178+N178+T178+Z178+AF178+AL178+AR178+AX178+BD178+BJ178+BP178+BV178+CB178+CH178+CN178+CT178+CZ178+DF178+DO178+DU178+EA178+EG178+EM178</f>
        <v>3</v>
      </c>
      <c r="EU178" s="414">
        <f>I178+O178+U178+AA178+AG178+AM178+AS178+AY178+BE178+BK178+BQ178+BW178+CC178+CI178+CO178+CU178+DA178+DG178+DP178+DV178+EB178+EH178+EN178</f>
        <v>0</v>
      </c>
      <c r="EV178" s="416">
        <f>E178+K178+Q178+W178+AC178+AO178+AU178+BA178+BG178+BM178+BS178+DI178+DR178+DX178+ED178+EJ178</f>
        <v>9</v>
      </c>
      <c r="EW178" s="409">
        <f>F178+L178+R178+X178+AD178+AP178+AV178+BB178+BH178+BN178+BT178+DJ178+DS178+DY178+EE178+EK178</f>
        <v>0</v>
      </c>
      <c r="EX178" s="417">
        <f>G178+M178+S178+Y178+AE178+AQ178+AW178+BC178+BI178+BO178+BU178+DK178+DT178+DZ178+EF178+EL178</f>
        <v>810</v>
      </c>
      <c r="EY178" s="415">
        <f>BY178+AI178+CE178+CK178+CQ178+CW178+DC178+DL178</f>
        <v>0</v>
      </c>
      <c r="EZ178" s="410">
        <f>BZ178+AJ178+CF178+CL178+CR178+CX178+DD178+DM178</f>
        <v>0</v>
      </c>
      <c r="FA178" s="413">
        <f>CA178+AK178+CG178+CM178+CS178+CY178+DE178+DN178</f>
        <v>0</v>
      </c>
      <c r="FB178" s="226" t="e">
        <f>ER178/EQ178</f>
        <v>#DIV/0!</v>
      </c>
      <c r="FC178" s="226" t="e">
        <f>FA178/EZ178</f>
        <v>#DIV/0!</v>
      </c>
      <c r="FD178" s="227"/>
      <c r="FE178" s="227"/>
    </row>
    <row r="179" spans="1:161" ht="10.5" customHeight="1">
      <c r="A179" s="119">
        <v>175</v>
      </c>
      <c r="B179" s="130"/>
      <c r="C179" s="33" t="s">
        <v>116</v>
      </c>
      <c r="D179" s="64" t="s">
        <v>297</v>
      </c>
      <c r="E179" s="290"/>
      <c r="F179" s="23"/>
      <c r="G179" s="38"/>
      <c r="H179" s="170"/>
      <c r="I179" s="100"/>
      <c r="J179" s="40"/>
      <c r="K179" s="289"/>
      <c r="L179" s="22"/>
      <c r="M179" s="37"/>
      <c r="N179" s="170"/>
      <c r="O179" s="100"/>
      <c r="P179" s="40"/>
      <c r="Q179" s="289"/>
      <c r="R179" s="22"/>
      <c r="S179" s="22"/>
      <c r="T179" s="100"/>
      <c r="U179" s="100"/>
      <c r="V179" s="48"/>
      <c r="W179" s="99"/>
      <c r="X179" s="22"/>
      <c r="Y179" s="22"/>
      <c r="Z179" s="100"/>
      <c r="AA179" s="100"/>
      <c r="AB179" s="40"/>
      <c r="AC179" s="289"/>
      <c r="AD179" s="22"/>
      <c r="AE179" s="22"/>
      <c r="AF179" s="100"/>
      <c r="AG179" s="100"/>
      <c r="AH179" s="48"/>
      <c r="AI179" s="202"/>
      <c r="AJ179" s="28"/>
      <c r="AK179" s="28"/>
      <c r="AL179" s="100"/>
      <c r="AM179" s="100"/>
      <c r="AN179" s="40"/>
      <c r="AO179" s="289"/>
      <c r="AP179" s="22"/>
      <c r="AQ179" s="22"/>
      <c r="AR179" s="100"/>
      <c r="AS179" s="100"/>
      <c r="AT179" s="48"/>
      <c r="AU179" s="277"/>
      <c r="AV179" s="278"/>
      <c r="AW179" s="278"/>
      <c r="AX179" s="100"/>
      <c r="AY179" s="100"/>
      <c r="AZ179" s="40"/>
      <c r="BA179" s="277"/>
      <c r="BB179" s="278"/>
      <c r="BC179" s="288"/>
      <c r="BD179" s="101"/>
      <c r="BE179" s="100"/>
      <c r="BF179" s="100"/>
      <c r="BG179" s="277"/>
      <c r="BH179" s="278"/>
      <c r="BI179" s="288"/>
      <c r="BJ179" s="101"/>
      <c r="BK179" s="100"/>
      <c r="BL179" s="48"/>
      <c r="BM179" s="277"/>
      <c r="BN179" s="278"/>
      <c r="BO179" s="288"/>
      <c r="BP179" s="274"/>
      <c r="BQ179" s="275"/>
      <c r="BR179" s="276"/>
      <c r="BS179" s="277"/>
      <c r="BT179" s="278"/>
      <c r="BU179" s="279"/>
      <c r="BV179" s="280"/>
      <c r="BW179" s="275"/>
      <c r="BX179" s="276"/>
      <c r="BY179" s="281"/>
      <c r="BZ179" s="282"/>
      <c r="CA179" s="283"/>
      <c r="CB179" s="280"/>
      <c r="CC179" s="275"/>
      <c r="CD179" s="276"/>
      <c r="CE179" s="281"/>
      <c r="CF179" s="282"/>
      <c r="CG179" s="283"/>
      <c r="CH179" s="280"/>
      <c r="CI179" s="275"/>
      <c r="CJ179" s="276"/>
      <c r="CK179" s="281"/>
      <c r="CL179" s="282"/>
      <c r="CM179" s="283"/>
      <c r="CN179" s="280"/>
      <c r="CO179" s="275"/>
      <c r="CP179" s="276"/>
      <c r="CQ179" s="202">
        <v>12</v>
      </c>
      <c r="CR179" s="203">
        <v>1</v>
      </c>
      <c r="CS179" s="204">
        <v>869</v>
      </c>
      <c r="CT179" s="170"/>
      <c r="CU179" s="100"/>
      <c r="CV179" s="48"/>
      <c r="CW179" s="202"/>
      <c r="CX179" s="203"/>
      <c r="CY179" s="204"/>
      <c r="CZ179" s="170"/>
      <c r="DA179" s="100"/>
      <c r="DB179" s="48"/>
      <c r="DC179" s="202"/>
      <c r="DD179" s="203"/>
      <c r="DE179" s="204"/>
      <c r="DF179" s="170"/>
      <c r="DG179" s="100"/>
      <c r="DH179" s="48"/>
      <c r="DI179" s="368"/>
      <c r="DJ179" s="369"/>
      <c r="DK179" s="370"/>
      <c r="DL179" s="391"/>
      <c r="DM179" s="392"/>
      <c r="DN179" s="397"/>
      <c r="DO179" s="170"/>
      <c r="DP179" s="100"/>
      <c r="DQ179" s="48"/>
      <c r="DR179" s="394"/>
      <c r="DS179" s="395"/>
      <c r="DT179" s="398"/>
      <c r="DU179" s="258"/>
      <c r="DV179" s="259"/>
      <c r="DW179" s="433"/>
      <c r="DX179" s="442"/>
      <c r="DY179" s="443"/>
      <c r="DZ179" s="447"/>
      <c r="EA179" s="258"/>
      <c r="EB179" s="259"/>
      <c r="EC179" s="433"/>
      <c r="ED179" s="442"/>
      <c r="EE179" s="443"/>
      <c r="EF179" s="447"/>
      <c r="EG179" s="258"/>
      <c r="EH179" s="259"/>
      <c r="EI179" s="260"/>
      <c r="EJ179" s="544"/>
      <c r="EK179" s="443"/>
      <c r="EL179" s="447"/>
      <c r="EM179" s="549"/>
      <c r="EN179" s="550"/>
      <c r="EO179" s="554"/>
      <c r="EP179" s="458">
        <f>E179++H179+K179+N179+Q179+T179+W179+Z179+AC179+AF179+AI179+AL179+AO179+AR179+AU179+AX179+BA179+BD179+BG179+BJ179+BM179+BP179+BS179+BV179+BY179+CB179+CE179+CH179+CK179+CN179+CQ179+CT179+CW179+CZ179+DI179+DC179+DF179+DO179+DR179+DL179+DU179+DX179+EA179+ED179+EG179+EJ179+EM179</f>
        <v>12</v>
      </c>
      <c r="EQ179" s="408">
        <f>F179++I179+L179+O179+R179+U179+X179+AA179+AD179+AG179+AJ179+AM179+AP179+AS179+AV179+AY179+BB179+BE179+BH179+BK179+BN179+BQ179+BT179+BW179+BZ179+CC179+CF179+CI179+CL179+CO179+CR179+CU179+CX179+DA179+DJ179+DD179+DG179+DP179+DS179+DM179+DV179+DY179+EB179+EE179+EH179+EK179+EN179</f>
        <v>1</v>
      </c>
      <c r="ER179" s="408">
        <f>G179++J179+M179+P179+S179+V179+Y179+AB179+AE179+AH179+AK179+AN179+AQ179+AT179+AW179+AZ179+BC179+BF179+BI179+BL179+BO179+BR179+BU179+BX179+CA179+CD179+CG179+CJ179+CM179+CP179+CS179+CV179+CY179+DB179+DK179+DE179+DH179+DQ179+DT179+DN179+DW179+DZ179+EC179+EF179+EI179+EL179+EO179</f>
        <v>869</v>
      </c>
      <c r="ES179" s="411">
        <f>ER179/EP179</f>
        <v>72.41666666666667</v>
      </c>
      <c r="ET179" s="556">
        <f>H179+N179+T179+Z179+AF179+AL179+AR179+AX179+BD179+BJ179+BP179+BV179+CB179+CH179+CN179+CT179+CZ179+DF179+DO179+DU179+EA179+EG179+EM179</f>
        <v>0</v>
      </c>
      <c r="EU179" s="414">
        <f>I179+O179+U179+AA179+AG179+AM179+AS179+AY179+BE179+BK179+BQ179+BW179+CC179+CI179+CO179+CU179+DA179+DG179+DP179+DV179+EB179+EH179+EN179</f>
        <v>0</v>
      </c>
      <c r="EV179" s="416">
        <f>E179+K179+Q179+W179+AC179+AO179+AU179+BA179+BG179+BM179+BS179+DI179+DR179+DX179+ED179+EJ179</f>
        <v>0</v>
      </c>
      <c r="EW179" s="409">
        <f>F179+L179+R179+X179+AD179+AP179+AV179+BB179+BH179+BN179+BT179+DJ179+DS179+DY179+EE179+EK179</f>
        <v>0</v>
      </c>
      <c r="EX179" s="417">
        <f>G179+M179+S179+Y179+AE179+AQ179+AW179+BC179+BI179+BO179+BU179+DK179+DT179+DZ179+EF179+EL179</f>
        <v>0</v>
      </c>
      <c r="EY179" s="415">
        <f>BY179+AI179+CE179+CK179+CQ179+CW179+DC179+DL179</f>
        <v>12</v>
      </c>
      <c r="EZ179" s="410">
        <f>BZ179+AJ179+CF179+CL179+CR179+CX179+DD179+DM179</f>
        <v>1</v>
      </c>
      <c r="FA179" s="413">
        <f>CA179+AK179+CG179+CM179+CS179+CY179+DE179+DN179</f>
        <v>869</v>
      </c>
      <c r="FB179" s="226">
        <f>ER179/EQ179</f>
        <v>869</v>
      </c>
      <c r="FC179" s="226">
        <f>FA179/EZ179</f>
        <v>869</v>
      </c>
      <c r="FD179" s="227">
        <f>EQ179/EP179</f>
        <v>0.08333333333333333</v>
      </c>
      <c r="FE179" s="227">
        <f>EZ179/EY179</f>
        <v>0.08333333333333333</v>
      </c>
    </row>
    <row r="180" spans="1:161" ht="10.5" customHeight="1">
      <c r="A180" s="75">
        <v>176</v>
      </c>
      <c r="B180" s="130"/>
      <c r="C180" s="33" t="s">
        <v>117</v>
      </c>
      <c r="D180" s="419" t="s">
        <v>315</v>
      </c>
      <c r="E180" s="290"/>
      <c r="F180" s="23"/>
      <c r="G180" s="38"/>
      <c r="H180" s="170"/>
      <c r="I180" s="100"/>
      <c r="J180" s="40"/>
      <c r="K180" s="290"/>
      <c r="L180" s="23"/>
      <c r="M180" s="38"/>
      <c r="N180" s="170"/>
      <c r="O180" s="100"/>
      <c r="P180" s="40"/>
      <c r="Q180" s="290"/>
      <c r="R180" s="23"/>
      <c r="S180" s="23"/>
      <c r="T180" s="100"/>
      <c r="U180" s="100"/>
      <c r="V180" s="48"/>
      <c r="W180" s="99"/>
      <c r="X180" s="22"/>
      <c r="Y180" s="22"/>
      <c r="Z180" s="100"/>
      <c r="AA180" s="100"/>
      <c r="AB180" s="40"/>
      <c r="AC180" s="289"/>
      <c r="AD180" s="22"/>
      <c r="AE180" s="22"/>
      <c r="AF180" s="100"/>
      <c r="AG180" s="100"/>
      <c r="AH180" s="48"/>
      <c r="AI180" s="202"/>
      <c r="AJ180" s="28"/>
      <c r="AK180" s="28"/>
      <c r="AL180" s="100"/>
      <c r="AM180" s="100"/>
      <c r="AN180" s="40"/>
      <c r="AO180" s="289"/>
      <c r="AP180" s="22"/>
      <c r="AQ180" s="22"/>
      <c r="AR180" s="100"/>
      <c r="AS180" s="100"/>
      <c r="AT180" s="48"/>
      <c r="AU180" s="99"/>
      <c r="AV180" s="22"/>
      <c r="AW180" s="22"/>
      <c r="AX180" s="100"/>
      <c r="AY180" s="100"/>
      <c r="AZ180" s="40"/>
      <c r="BA180" s="99"/>
      <c r="BB180" s="22"/>
      <c r="BC180" s="89"/>
      <c r="BD180" s="101"/>
      <c r="BE180" s="100"/>
      <c r="BF180" s="100"/>
      <c r="BG180" s="99"/>
      <c r="BH180" s="22"/>
      <c r="BI180" s="89"/>
      <c r="BJ180" s="101"/>
      <c r="BK180" s="100"/>
      <c r="BL180" s="48"/>
      <c r="BM180" s="99"/>
      <c r="BN180" s="22"/>
      <c r="BO180" s="89"/>
      <c r="BP180" s="101"/>
      <c r="BQ180" s="100"/>
      <c r="BR180" s="48"/>
      <c r="BS180" s="99"/>
      <c r="BT180" s="22"/>
      <c r="BU180" s="37"/>
      <c r="BV180" s="170"/>
      <c r="BW180" s="100"/>
      <c r="BX180" s="48"/>
      <c r="BY180" s="202"/>
      <c r="BZ180" s="203"/>
      <c r="CA180" s="204"/>
      <c r="CB180" s="170"/>
      <c r="CC180" s="100"/>
      <c r="CD180" s="48"/>
      <c r="CE180" s="206"/>
      <c r="CF180" s="207"/>
      <c r="CG180" s="208"/>
      <c r="CH180" s="170"/>
      <c r="CI180" s="100"/>
      <c r="CJ180" s="48"/>
      <c r="CK180" s="206"/>
      <c r="CL180" s="207"/>
      <c r="CM180" s="208"/>
      <c r="CN180" s="170"/>
      <c r="CO180" s="100"/>
      <c r="CP180" s="48"/>
      <c r="CQ180" s="206"/>
      <c r="CR180" s="207"/>
      <c r="CS180" s="208"/>
      <c r="CT180" s="170"/>
      <c r="CU180" s="100"/>
      <c r="CV180" s="48"/>
      <c r="CW180" s="206">
        <v>9</v>
      </c>
      <c r="CX180" s="207">
        <v>0</v>
      </c>
      <c r="CY180" s="208">
        <v>718</v>
      </c>
      <c r="CZ180" s="170">
        <v>3</v>
      </c>
      <c r="DA180" s="100">
        <v>0</v>
      </c>
      <c r="DB180" s="48">
        <v>270</v>
      </c>
      <c r="DC180" s="206"/>
      <c r="DD180" s="207"/>
      <c r="DE180" s="208"/>
      <c r="DF180" s="170"/>
      <c r="DG180" s="100"/>
      <c r="DH180" s="48"/>
      <c r="DI180" s="371"/>
      <c r="DJ180" s="372"/>
      <c r="DK180" s="373"/>
      <c r="DL180" s="391"/>
      <c r="DM180" s="392"/>
      <c r="DN180" s="397"/>
      <c r="DO180" s="170"/>
      <c r="DP180" s="100"/>
      <c r="DQ180" s="48"/>
      <c r="DR180" s="394"/>
      <c r="DS180" s="395"/>
      <c r="DT180" s="398"/>
      <c r="DU180" s="258"/>
      <c r="DV180" s="259"/>
      <c r="DW180" s="433"/>
      <c r="DX180" s="442"/>
      <c r="DY180" s="443"/>
      <c r="DZ180" s="447"/>
      <c r="EA180" s="258"/>
      <c r="EB180" s="259"/>
      <c r="EC180" s="433"/>
      <c r="ED180" s="442"/>
      <c r="EE180" s="443"/>
      <c r="EF180" s="447"/>
      <c r="EG180" s="258"/>
      <c r="EH180" s="259"/>
      <c r="EI180" s="260"/>
      <c r="EJ180" s="544"/>
      <c r="EK180" s="443"/>
      <c r="EL180" s="447"/>
      <c r="EM180" s="549"/>
      <c r="EN180" s="550"/>
      <c r="EO180" s="554"/>
      <c r="EP180" s="458">
        <f>E180++H180+K180+N180+Q180+T180+W180+Z180+AC180+AF180+AI180+AL180+AO180+AR180+AU180+AX180+BA180+BD180+BG180+BJ180+BM180+BP180+BS180+BV180+BY180+CB180+CE180+CH180+CK180+CN180+CQ180+CT180+CW180+CZ180+DI180+DC180+DF180+DO180+DR180+DL180+DU180+DX180+EA180+ED180+EG180+EJ180+EM180</f>
        <v>12</v>
      </c>
      <c r="EQ180" s="408">
        <f>F180++I180+L180+O180+R180+U180+X180+AA180+AD180+AG180+AJ180+AM180+AP180+AS180+AV180+AY180+BB180+BE180+BH180+BK180+BN180+BQ180+BT180+BW180+BZ180+CC180+CF180+CI180+CL180+CO180+CR180+CU180+CX180+DA180+DJ180+DD180+DG180+DP180+DS180+DM180+DV180+DY180+EB180+EE180+EH180+EK180+EN180</f>
        <v>0</v>
      </c>
      <c r="ER180" s="408">
        <f>G180++J180+M180+P180+S180+V180+Y180+AB180+AE180+AH180+AK180+AN180+AQ180+AT180+AW180+AZ180+BC180+BF180+BI180+BL180+BO180+BR180+BU180+BX180+CA180+CD180+CG180+CJ180+CM180+CP180+CS180+CV180+CY180+DB180+DK180+DE180+DH180+DQ180+DT180+DN180+DW180+DZ180+EC180+EF180+EI180+EL180+EO180</f>
        <v>988</v>
      </c>
      <c r="ES180" s="411">
        <f>ER180/EP180</f>
        <v>82.33333333333333</v>
      </c>
      <c r="ET180" s="556">
        <f>H180+N180+T180+Z180+AF180+AL180+AR180+AX180+BD180+BJ180+BP180+BV180+CB180+CH180+CN180+CT180+CZ180+DF180+DO180+DU180+EA180+EG180+EM180</f>
        <v>3</v>
      </c>
      <c r="EU180" s="414">
        <f>I180+O180+U180+AA180+AG180+AM180+AS180+AY180+BE180+BK180+BQ180+BW180+CC180+CI180+CO180+CU180+DA180+DG180+DP180+DV180+EB180+EH180+EN180</f>
        <v>0</v>
      </c>
      <c r="EV180" s="416">
        <f>E180+K180+Q180+W180+AC180+AO180+AU180+BA180+BG180+BM180+BS180+DI180+DR180+DX180+ED180+EJ180</f>
        <v>0</v>
      </c>
      <c r="EW180" s="409">
        <f>F180+L180+R180+X180+AD180+AP180+AV180+BB180+BH180+BN180+BT180+DJ180+DS180+DY180+EE180+EK180</f>
        <v>0</v>
      </c>
      <c r="EX180" s="417">
        <f>G180+M180+S180+Y180+AE180+AQ180+AW180+BC180+BI180+BO180+BU180+DK180+DT180+DZ180+EF180+EL180</f>
        <v>0</v>
      </c>
      <c r="EY180" s="415">
        <f>BY180+AI180+CE180+CK180+CQ180+CW180+DC180+DL180</f>
        <v>9</v>
      </c>
      <c r="EZ180" s="410">
        <f>BZ180+AJ180+CF180+CL180+CR180+CX180+DD180+DM180</f>
        <v>0</v>
      </c>
      <c r="FA180" s="413">
        <f>CA180+AK180+CG180+CM180+CS180+CY180+DE180+DN180</f>
        <v>718</v>
      </c>
      <c r="FB180" s="226" t="e">
        <f>ER180/EQ180</f>
        <v>#DIV/0!</v>
      </c>
      <c r="FC180" s="226" t="e">
        <f>FA180/EZ180</f>
        <v>#DIV/0!</v>
      </c>
      <c r="FD180" s="227">
        <f>EQ180/EP180</f>
        <v>0</v>
      </c>
      <c r="FE180" s="227">
        <f>EZ180/EY180</f>
        <v>0</v>
      </c>
    </row>
    <row r="181" spans="1:161" ht="10.5" customHeight="1">
      <c r="A181" s="119">
        <v>177</v>
      </c>
      <c r="B181" s="130"/>
      <c r="C181" s="33" t="s">
        <v>117</v>
      </c>
      <c r="D181" s="64" t="s">
        <v>329</v>
      </c>
      <c r="E181" s="289"/>
      <c r="F181" s="22"/>
      <c r="G181" s="37"/>
      <c r="H181" s="170"/>
      <c r="I181" s="100"/>
      <c r="J181" s="40"/>
      <c r="K181" s="289"/>
      <c r="L181" s="22"/>
      <c r="M181" s="37"/>
      <c r="N181" s="170"/>
      <c r="O181" s="100"/>
      <c r="P181" s="40"/>
      <c r="Q181" s="289"/>
      <c r="R181" s="22"/>
      <c r="S181" s="22"/>
      <c r="T181" s="100"/>
      <c r="U181" s="100"/>
      <c r="V181" s="48"/>
      <c r="W181" s="99"/>
      <c r="X181" s="22"/>
      <c r="Y181" s="22"/>
      <c r="Z181" s="100"/>
      <c r="AA181" s="100"/>
      <c r="AB181" s="40"/>
      <c r="AC181" s="289"/>
      <c r="AD181" s="22"/>
      <c r="AE181" s="22"/>
      <c r="AF181" s="100"/>
      <c r="AG181" s="100"/>
      <c r="AH181" s="48"/>
      <c r="AI181" s="202"/>
      <c r="AJ181" s="28"/>
      <c r="AK181" s="28"/>
      <c r="AL181" s="100"/>
      <c r="AM181" s="100"/>
      <c r="AN181" s="40"/>
      <c r="AO181" s="289"/>
      <c r="AP181" s="22"/>
      <c r="AQ181" s="22"/>
      <c r="AR181" s="100"/>
      <c r="AS181" s="100"/>
      <c r="AT181" s="48"/>
      <c r="AU181" s="99"/>
      <c r="AV181" s="22"/>
      <c r="AW181" s="22"/>
      <c r="AX181" s="100"/>
      <c r="AY181" s="100"/>
      <c r="AZ181" s="40"/>
      <c r="BA181" s="99"/>
      <c r="BB181" s="22"/>
      <c r="BC181" s="89"/>
      <c r="BD181" s="101"/>
      <c r="BE181" s="100"/>
      <c r="BF181" s="100"/>
      <c r="BG181" s="99"/>
      <c r="BH181" s="22"/>
      <c r="BI181" s="89"/>
      <c r="BJ181" s="101"/>
      <c r="BK181" s="100"/>
      <c r="BL181" s="48"/>
      <c r="BM181" s="99"/>
      <c r="BN181" s="22"/>
      <c r="BO181" s="89"/>
      <c r="BP181" s="101"/>
      <c r="BQ181" s="100"/>
      <c r="BR181" s="48"/>
      <c r="BS181" s="99"/>
      <c r="BT181" s="22"/>
      <c r="BU181" s="37"/>
      <c r="BV181" s="170"/>
      <c r="BW181" s="100"/>
      <c r="BX181" s="48"/>
      <c r="BY181" s="202"/>
      <c r="BZ181" s="203"/>
      <c r="CA181" s="204"/>
      <c r="CB181" s="170"/>
      <c r="CC181" s="100"/>
      <c r="CD181" s="48"/>
      <c r="CE181" s="202"/>
      <c r="CF181" s="203"/>
      <c r="CG181" s="205"/>
      <c r="CH181" s="170"/>
      <c r="CI181" s="100"/>
      <c r="CJ181" s="48"/>
      <c r="CK181" s="202"/>
      <c r="CL181" s="203"/>
      <c r="CM181" s="205"/>
      <c r="CN181" s="170"/>
      <c r="CO181" s="100"/>
      <c r="CP181" s="48"/>
      <c r="CQ181" s="202"/>
      <c r="CR181" s="203"/>
      <c r="CS181" s="205"/>
      <c r="CT181" s="170"/>
      <c r="CU181" s="100"/>
      <c r="CV181" s="48"/>
      <c r="CW181" s="202"/>
      <c r="CX181" s="203"/>
      <c r="CY181" s="205"/>
      <c r="CZ181" s="170"/>
      <c r="DA181" s="100"/>
      <c r="DB181" s="48"/>
      <c r="DC181" s="202">
        <v>12</v>
      </c>
      <c r="DD181" s="203">
        <v>0</v>
      </c>
      <c r="DE181" s="205">
        <v>1096</v>
      </c>
      <c r="DF181" s="170">
        <v>0</v>
      </c>
      <c r="DG181" s="100">
        <v>0</v>
      </c>
      <c r="DH181" s="48">
        <v>0</v>
      </c>
      <c r="DI181" s="368"/>
      <c r="DJ181" s="369"/>
      <c r="DK181" s="377"/>
      <c r="DL181" s="391"/>
      <c r="DM181" s="392"/>
      <c r="DN181" s="397"/>
      <c r="DO181" s="170"/>
      <c r="DP181" s="100"/>
      <c r="DQ181" s="48"/>
      <c r="DR181" s="394"/>
      <c r="DS181" s="395"/>
      <c r="DT181" s="398"/>
      <c r="DU181" s="258"/>
      <c r="DV181" s="259"/>
      <c r="DW181" s="433"/>
      <c r="DX181" s="442"/>
      <c r="DY181" s="443"/>
      <c r="DZ181" s="447"/>
      <c r="EA181" s="258"/>
      <c r="EB181" s="259"/>
      <c r="EC181" s="433"/>
      <c r="ED181" s="442"/>
      <c r="EE181" s="443"/>
      <c r="EF181" s="447"/>
      <c r="EG181" s="258"/>
      <c r="EH181" s="259"/>
      <c r="EI181" s="260"/>
      <c r="EJ181" s="544"/>
      <c r="EK181" s="443"/>
      <c r="EL181" s="447"/>
      <c r="EM181" s="549"/>
      <c r="EN181" s="550"/>
      <c r="EO181" s="554"/>
      <c r="EP181" s="458">
        <f>E181++H181+K181+N181+Q181+T181+W181+Z181+AC181+AF181+AI181+AL181+AO181+AR181+AU181+AX181+BA181+BD181+BG181+BJ181+BM181+BP181+BS181+BV181+BY181+CB181+CE181+CH181+CK181+CN181+CQ181+CT181+CW181+CZ181+DI181+DC181+DF181+DO181+DR181+DL181+DU181+DX181+EA181+ED181+EG181+EJ181+EM181</f>
        <v>12</v>
      </c>
      <c r="EQ181" s="408">
        <f>F181++I181+L181+O181+R181+U181+X181+AA181+AD181+AG181+AJ181+AM181+AP181+AS181+AV181+AY181+BB181+BE181+BH181+BK181+BN181+BQ181+BT181+BW181+BZ181+CC181+CF181+CI181+CL181+CO181+CR181+CU181+CX181+DA181+DJ181+DD181+DG181+DP181+DS181+DM181+DV181+DY181+EB181+EE181+EH181+EK181+EN181</f>
        <v>0</v>
      </c>
      <c r="ER181" s="408">
        <f>G181++J181+M181+P181+S181+V181+Y181+AB181+AE181+AH181+AK181+AN181+AQ181+AT181+AW181+AZ181+BC181+BF181+BI181+BL181+BO181+BR181+BU181+BX181+CA181+CD181+CG181+CJ181+CM181+CP181+CS181+CV181+CY181+DB181+DK181+DE181+DH181+DQ181+DT181+DN181+DW181+DZ181+EC181+EF181+EI181+EL181+EO181</f>
        <v>1096</v>
      </c>
      <c r="ES181" s="411">
        <f>ER181/EP181</f>
        <v>91.33333333333333</v>
      </c>
      <c r="ET181" s="556">
        <f>H181+N181+T181+Z181+AF181+AL181+AR181+AX181+BD181+BJ181+BP181+BV181+CB181+CH181+CN181+CT181+CZ181+DF181+DO181+DU181+EA181+EG181+EM181</f>
        <v>0</v>
      </c>
      <c r="EU181" s="414">
        <f>I181+O181+U181+AA181+AG181+AM181+AS181+AY181+BE181+BK181+BQ181+BW181+CC181+CI181+CO181+CU181+DA181+DG181+DP181+DV181+EB181+EH181+EN181</f>
        <v>0</v>
      </c>
      <c r="EV181" s="416">
        <f>E181+K181+Q181+W181+AC181+AO181+AU181+BA181+BG181+BM181+BS181+DI181+DR181+DX181+ED181+EJ181</f>
        <v>0</v>
      </c>
      <c r="EW181" s="409">
        <f>F181+L181+R181+X181+AD181+AP181+AV181+BB181+BH181+BN181+BT181+DJ181+DS181+DY181+EE181+EK181</f>
        <v>0</v>
      </c>
      <c r="EX181" s="417">
        <f>G181+M181+S181+Y181+AE181+AQ181+AW181+BC181+BI181+BO181+BU181+DK181+DT181+DZ181+EF181+EL181</f>
        <v>0</v>
      </c>
      <c r="EY181" s="415">
        <f>BY181+AI181+CE181+CK181+CQ181+CW181+DC181+DL181</f>
        <v>12</v>
      </c>
      <c r="EZ181" s="410">
        <f>BZ181+AJ181+CF181+CL181+CR181+CX181+DD181+DM181</f>
        <v>0</v>
      </c>
      <c r="FA181" s="413">
        <f>CA181+AK181+CG181+CM181+CS181+CY181+DE181+DN181</f>
        <v>1096</v>
      </c>
      <c r="FB181" s="226" t="e">
        <f>ER181/EQ181</f>
        <v>#DIV/0!</v>
      </c>
      <c r="FC181" s="226" t="e">
        <f>FA181/EZ181</f>
        <v>#DIV/0!</v>
      </c>
      <c r="FD181" s="227">
        <f>EQ181/EP181</f>
        <v>0</v>
      </c>
      <c r="FE181" s="227">
        <f>EZ181/EY181</f>
        <v>0</v>
      </c>
    </row>
    <row r="182" spans="1:161" ht="10.5" customHeight="1">
      <c r="A182" s="75">
        <v>178</v>
      </c>
      <c r="B182" s="130"/>
      <c r="C182" s="33" t="s">
        <v>116</v>
      </c>
      <c r="D182" s="64" t="s">
        <v>365</v>
      </c>
      <c r="E182" s="290"/>
      <c r="F182" s="23"/>
      <c r="G182" s="38"/>
      <c r="H182" s="170"/>
      <c r="I182" s="100"/>
      <c r="J182" s="40"/>
      <c r="K182" s="290"/>
      <c r="L182" s="23"/>
      <c r="M182" s="38"/>
      <c r="N182" s="170"/>
      <c r="O182" s="100"/>
      <c r="P182" s="40"/>
      <c r="Q182" s="290"/>
      <c r="R182" s="23"/>
      <c r="S182" s="23"/>
      <c r="T182" s="100"/>
      <c r="U182" s="100"/>
      <c r="V182" s="48"/>
      <c r="W182" s="99"/>
      <c r="X182" s="22"/>
      <c r="Y182" s="22"/>
      <c r="Z182" s="100"/>
      <c r="AA182" s="100"/>
      <c r="AB182" s="40"/>
      <c r="AC182" s="289"/>
      <c r="AD182" s="22"/>
      <c r="AE182" s="22"/>
      <c r="AF182" s="100"/>
      <c r="AG182" s="100"/>
      <c r="AH182" s="48"/>
      <c r="AI182" s="202"/>
      <c r="AJ182" s="28"/>
      <c r="AK182" s="28"/>
      <c r="AL182" s="100"/>
      <c r="AM182" s="100"/>
      <c r="AN182" s="40"/>
      <c r="AO182" s="289"/>
      <c r="AP182" s="22"/>
      <c r="AQ182" s="22"/>
      <c r="AR182" s="100"/>
      <c r="AS182" s="100"/>
      <c r="AT182" s="48"/>
      <c r="AU182" s="99"/>
      <c r="AV182" s="22"/>
      <c r="AW182" s="22"/>
      <c r="AX182" s="100"/>
      <c r="AY182" s="100"/>
      <c r="AZ182" s="40"/>
      <c r="BA182" s="99"/>
      <c r="BB182" s="22"/>
      <c r="BC182" s="89"/>
      <c r="BD182" s="101"/>
      <c r="BE182" s="100"/>
      <c r="BF182" s="100"/>
      <c r="BG182" s="99"/>
      <c r="BH182" s="22"/>
      <c r="BI182" s="89"/>
      <c r="BJ182" s="101"/>
      <c r="BK182" s="100"/>
      <c r="BL182" s="48"/>
      <c r="BM182" s="268">
        <v>12</v>
      </c>
      <c r="BN182" s="269">
        <v>0</v>
      </c>
      <c r="BO182" s="287">
        <v>925</v>
      </c>
      <c r="BP182" s="101"/>
      <c r="BQ182" s="100"/>
      <c r="BR182" s="48"/>
      <c r="BS182" s="268"/>
      <c r="BT182" s="269"/>
      <c r="BU182" s="270"/>
      <c r="BV182" s="170"/>
      <c r="BW182" s="100"/>
      <c r="BX182" s="48"/>
      <c r="BY182" s="271"/>
      <c r="BZ182" s="272"/>
      <c r="CA182" s="273"/>
      <c r="CB182" s="170"/>
      <c r="CC182" s="100"/>
      <c r="CD182" s="48"/>
      <c r="CE182" s="271"/>
      <c r="CF182" s="272"/>
      <c r="CG182" s="273"/>
      <c r="CH182" s="170"/>
      <c r="CI182" s="100"/>
      <c r="CJ182" s="48"/>
      <c r="CK182" s="271"/>
      <c r="CL182" s="272"/>
      <c r="CM182" s="273"/>
      <c r="CN182" s="170"/>
      <c r="CO182" s="100"/>
      <c r="CP182" s="48"/>
      <c r="CQ182" s="243"/>
      <c r="CR182" s="244"/>
      <c r="CS182" s="245"/>
      <c r="CT182" s="170"/>
      <c r="CU182" s="100"/>
      <c r="CV182" s="48"/>
      <c r="CW182" s="243"/>
      <c r="CX182" s="244"/>
      <c r="CY182" s="245"/>
      <c r="CZ182" s="170"/>
      <c r="DA182" s="100"/>
      <c r="DB182" s="48"/>
      <c r="DC182" s="243"/>
      <c r="DD182" s="244"/>
      <c r="DE182" s="245"/>
      <c r="DF182" s="170"/>
      <c r="DG182" s="100"/>
      <c r="DH182" s="48"/>
      <c r="DI182" s="374"/>
      <c r="DJ182" s="375"/>
      <c r="DK182" s="376"/>
      <c r="DL182" s="391"/>
      <c r="DM182" s="392"/>
      <c r="DN182" s="397"/>
      <c r="DO182" s="170"/>
      <c r="DP182" s="100"/>
      <c r="DQ182" s="48"/>
      <c r="DR182" s="394"/>
      <c r="DS182" s="395"/>
      <c r="DT182" s="398"/>
      <c r="DU182" s="258"/>
      <c r="DV182" s="259"/>
      <c r="DW182" s="433"/>
      <c r="DX182" s="442"/>
      <c r="DY182" s="443"/>
      <c r="DZ182" s="447"/>
      <c r="EA182" s="258"/>
      <c r="EB182" s="259"/>
      <c r="EC182" s="433"/>
      <c r="ED182" s="442"/>
      <c r="EE182" s="443"/>
      <c r="EF182" s="447"/>
      <c r="EG182" s="258"/>
      <c r="EH182" s="259"/>
      <c r="EI182" s="260"/>
      <c r="EJ182" s="544"/>
      <c r="EK182" s="443"/>
      <c r="EL182" s="447"/>
      <c r="EM182" s="549"/>
      <c r="EN182" s="550"/>
      <c r="EO182" s="554"/>
      <c r="EP182" s="458">
        <f>E182++H182+K182+N182+Q182+T182+W182+Z182+AC182+AF182+AI182+AL182+AO182+AR182+AU182+AX182+BA182+BD182+BG182+BJ182+BM182+BP182+BS182+BV182+BY182+CB182+CE182+CH182+CK182+CN182+CQ182+CT182+CW182+CZ182+DI182+DC182+DF182+DO182+DR182+DL182+DU182+DX182+EA182+ED182+EG182+EJ182+EM182</f>
        <v>12</v>
      </c>
      <c r="EQ182" s="408">
        <f>F182++I182+L182+O182+R182+U182+X182+AA182+AD182+AG182+AJ182+AM182+AP182+AS182+AV182+AY182+BB182+BE182+BH182+BK182+BN182+BQ182+BT182+BW182+BZ182+CC182+CF182+CI182+CL182+CO182+CR182+CU182+CX182+DA182+DJ182+DD182+DG182+DP182+DS182+DM182+DV182+DY182+EB182+EE182+EH182+EK182+EN182</f>
        <v>0</v>
      </c>
      <c r="ER182" s="408">
        <f>G182++J182+M182+P182+S182+V182+Y182+AB182+AE182+AH182+AK182+AN182+AQ182+AT182+AW182+AZ182+BC182+BF182+BI182+BL182+BO182+BR182+BU182+BX182+CA182+CD182+CG182+CJ182+CM182+CP182+CS182+CV182+CY182+DB182+DK182+DE182+DH182+DQ182+DT182+DN182+DW182+DZ182+EC182+EF182+EI182+EL182+EO182</f>
        <v>925</v>
      </c>
      <c r="ES182" s="411">
        <f>ER182/EP182</f>
        <v>77.08333333333333</v>
      </c>
      <c r="ET182" s="556">
        <f>H182+N182+T182+Z182+AF182+AL182+AR182+AX182+BD182+BJ182+BP182+BV182+CB182+CH182+CN182+CT182+CZ182+DF182+DO182+DU182+EA182+EG182+EM182</f>
        <v>0</v>
      </c>
      <c r="EU182" s="414">
        <f>I182+O182+U182+AA182+AG182+AM182+AS182+AY182+BE182+BK182+BQ182+BW182+CC182+CI182+CO182+CU182+DA182+DG182+DP182+DV182+EB182+EH182+EN182</f>
        <v>0</v>
      </c>
      <c r="EV182" s="416">
        <f>E182+K182+Q182+W182+AC182+AO182+AU182+BA182+BG182+BM182+BS182+DI182+DR182+DX182+ED182+EJ182</f>
        <v>12</v>
      </c>
      <c r="EW182" s="409">
        <f>F182+L182+R182+X182+AD182+AP182+AV182+BB182+BH182+BN182+BT182+DJ182+DS182+DY182+EE182+EK182</f>
        <v>0</v>
      </c>
      <c r="EX182" s="417">
        <f>G182+M182+S182+Y182+AE182+AQ182+AW182+BC182+BI182+BO182+BU182+DK182+DT182+DZ182+EF182+EL182</f>
        <v>925</v>
      </c>
      <c r="EY182" s="415">
        <f>BY182+AI182+CE182+CK182+CQ182+CW182+DC182+DL182</f>
        <v>0</v>
      </c>
      <c r="EZ182" s="410">
        <f>BZ182+AJ182+CF182+CL182+CR182+CX182+DD182+DM182</f>
        <v>0</v>
      </c>
      <c r="FA182" s="413">
        <f>CA182+AK182+CG182+CM182+CS182+CY182+DE182+DN182</f>
        <v>0</v>
      </c>
      <c r="FB182" s="226" t="e">
        <f>ER182/EQ182</f>
        <v>#DIV/0!</v>
      </c>
      <c r="FC182" s="226" t="e">
        <f>FA182/EZ182</f>
        <v>#DIV/0!</v>
      </c>
      <c r="FD182" s="227">
        <f>EQ182/EP182</f>
        <v>0</v>
      </c>
      <c r="FE182" s="227" t="e">
        <f>EZ182/EY182</f>
        <v>#DIV/0!</v>
      </c>
    </row>
    <row r="183" spans="1:161" ht="10.5" customHeight="1">
      <c r="A183" s="119">
        <v>179</v>
      </c>
      <c r="B183" s="130"/>
      <c r="C183" s="33" t="s">
        <v>118</v>
      </c>
      <c r="D183" s="64" t="s">
        <v>95</v>
      </c>
      <c r="E183" s="290"/>
      <c r="F183" s="23"/>
      <c r="G183" s="38"/>
      <c r="H183" s="170"/>
      <c r="I183" s="100"/>
      <c r="J183" s="40"/>
      <c r="K183" s="290"/>
      <c r="L183" s="23"/>
      <c r="M183" s="38"/>
      <c r="N183" s="170"/>
      <c r="O183" s="100"/>
      <c r="P183" s="40"/>
      <c r="Q183" s="290"/>
      <c r="R183" s="23"/>
      <c r="S183" s="23"/>
      <c r="T183" s="100"/>
      <c r="U183" s="100"/>
      <c r="V183" s="48"/>
      <c r="W183" s="99"/>
      <c r="X183" s="22"/>
      <c r="Y183" s="22"/>
      <c r="Z183" s="100"/>
      <c r="AA183" s="100"/>
      <c r="AB183" s="40"/>
      <c r="AC183" s="289"/>
      <c r="AD183" s="22"/>
      <c r="AE183" s="22"/>
      <c r="AF183" s="100"/>
      <c r="AG183" s="100"/>
      <c r="AH183" s="48"/>
      <c r="AI183" s="202"/>
      <c r="AJ183" s="28"/>
      <c r="AK183" s="28"/>
      <c r="AL183" s="100"/>
      <c r="AM183" s="100"/>
      <c r="AN183" s="40"/>
      <c r="AO183" s="289">
        <v>11</v>
      </c>
      <c r="AP183" s="22">
        <v>1</v>
      </c>
      <c r="AQ183" s="22">
        <v>622</v>
      </c>
      <c r="AR183" s="100">
        <v>1</v>
      </c>
      <c r="AS183" s="100"/>
      <c r="AT183" s="48">
        <v>77</v>
      </c>
      <c r="AU183" s="99"/>
      <c r="AV183" s="22"/>
      <c r="AW183" s="22"/>
      <c r="AX183" s="100"/>
      <c r="AY183" s="100"/>
      <c r="AZ183" s="40"/>
      <c r="BA183" s="99"/>
      <c r="BB183" s="22"/>
      <c r="BC183" s="89"/>
      <c r="BD183" s="101"/>
      <c r="BE183" s="100"/>
      <c r="BF183" s="100"/>
      <c r="BG183" s="99"/>
      <c r="BH183" s="22"/>
      <c r="BI183" s="89"/>
      <c r="BJ183" s="101"/>
      <c r="BK183" s="100"/>
      <c r="BL183" s="48"/>
      <c r="BM183" s="99"/>
      <c r="BN183" s="22"/>
      <c r="BO183" s="89"/>
      <c r="BP183" s="101"/>
      <c r="BQ183" s="100"/>
      <c r="BR183" s="48"/>
      <c r="BS183" s="99"/>
      <c r="BT183" s="22"/>
      <c r="BU183" s="37"/>
      <c r="BV183" s="170"/>
      <c r="BW183" s="100"/>
      <c r="BX183" s="48"/>
      <c r="BY183" s="202"/>
      <c r="BZ183" s="203"/>
      <c r="CA183" s="204"/>
      <c r="CB183" s="170"/>
      <c r="CC183" s="100"/>
      <c r="CD183" s="48"/>
      <c r="CE183" s="202"/>
      <c r="CF183" s="203"/>
      <c r="CG183" s="204"/>
      <c r="CH183" s="170"/>
      <c r="CI183" s="100"/>
      <c r="CJ183" s="48"/>
      <c r="CK183" s="202"/>
      <c r="CL183" s="203"/>
      <c r="CM183" s="204"/>
      <c r="CN183" s="170"/>
      <c r="CO183" s="100"/>
      <c r="CP183" s="48"/>
      <c r="CQ183" s="202"/>
      <c r="CR183" s="203"/>
      <c r="CS183" s="204"/>
      <c r="CT183" s="170"/>
      <c r="CU183" s="100"/>
      <c r="CV183" s="48"/>
      <c r="CW183" s="202"/>
      <c r="CX183" s="203"/>
      <c r="CY183" s="204"/>
      <c r="CZ183" s="170"/>
      <c r="DA183" s="100"/>
      <c r="DB183" s="48"/>
      <c r="DC183" s="202"/>
      <c r="DD183" s="203"/>
      <c r="DE183" s="204"/>
      <c r="DF183" s="170"/>
      <c r="DG183" s="100"/>
      <c r="DH183" s="48"/>
      <c r="DI183" s="368"/>
      <c r="DJ183" s="369"/>
      <c r="DK183" s="370"/>
      <c r="DL183" s="391"/>
      <c r="DM183" s="392"/>
      <c r="DN183" s="397"/>
      <c r="DO183" s="170"/>
      <c r="DP183" s="100"/>
      <c r="DQ183" s="48"/>
      <c r="DR183" s="394"/>
      <c r="DS183" s="395"/>
      <c r="DT183" s="398"/>
      <c r="DU183" s="258"/>
      <c r="DV183" s="259"/>
      <c r="DW183" s="433"/>
      <c r="DX183" s="442"/>
      <c r="DY183" s="443"/>
      <c r="DZ183" s="447"/>
      <c r="EA183" s="258"/>
      <c r="EB183" s="259"/>
      <c r="EC183" s="433"/>
      <c r="ED183" s="442"/>
      <c r="EE183" s="443"/>
      <c r="EF183" s="447"/>
      <c r="EG183" s="258"/>
      <c r="EH183" s="259"/>
      <c r="EI183" s="260"/>
      <c r="EJ183" s="544"/>
      <c r="EK183" s="443"/>
      <c r="EL183" s="447"/>
      <c r="EM183" s="549"/>
      <c r="EN183" s="550"/>
      <c r="EO183" s="554"/>
      <c r="EP183" s="458">
        <f>E183++H183+K183+N183+Q183+T183+W183+Z183+AC183+AF183+AI183+AL183+AO183+AR183+AU183+AX183+BA183+BD183+BG183+BJ183+BM183+BP183+BS183+BV183+BY183+CB183+CE183+CH183+CK183+CN183+CQ183+CT183+CW183+CZ183+DI183+DC183+DF183+DO183+DR183+DL183+DU183+DX183+EA183+ED183+EG183+EJ183+EM183</f>
        <v>12</v>
      </c>
      <c r="EQ183" s="408">
        <f>F183++I183+L183+O183+R183+U183+X183+AA183+AD183+AG183+AJ183+AM183+AP183+AS183+AV183+AY183+BB183+BE183+BH183+BK183+BN183+BQ183+BT183+BW183+BZ183+CC183+CF183+CI183+CL183+CO183+CR183+CU183+CX183+DA183+DJ183+DD183+DG183+DP183+DS183+DM183+DV183+DY183+EB183+EE183+EH183+EK183+EN183</f>
        <v>1</v>
      </c>
      <c r="ER183" s="408">
        <f>G183++J183+M183+P183+S183+V183+Y183+AB183+AE183+AH183+AK183+AN183+AQ183+AT183+AW183+AZ183+BC183+BF183+BI183+BL183+BO183+BR183+BU183+BX183+CA183+CD183+CG183+CJ183+CM183+CP183+CS183+CV183+CY183+DB183+DK183+DE183+DH183+DQ183+DT183+DN183+DW183+DZ183+EC183+EF183+EI183+EL183+EO183</f>
        <v>699</v>
      </c>
      <c r="ES183" s="411">
        <f>ER183/EP183</f>
        <v>58.25</v>
      </c>
      <c r="ET183" s="556">
        <f>H183+N183+T183+Z183+AF183+AL183+AR183+AX183+BD183+BJ183+BP183+BV183+CB183+CH183+CN183+CT183+CZ183+DF183+DO183+DU183+EA183+EG183+EM183</f>
        <v>1</v>
      </c>
      <c r="EU183" s="414">
        <f>I183+O183+U183+AA183+AG183+AM183+AS183+AY183+BE183+BK183+BQ183+BW183+CC183+CI183+CO183+CU183+DA183+DG183+DP183+DV183+EB183+EH183+EN183</f>
        <v>0</v>
      </c>
      <c r="EV183" s="416">
        <f>E183+K183+Q183+W183+AC183+AO183+AU183+BA183+BG183+BM183+BS183+DI183+DR183+DX183+ED183+EJ183</f>
        <v>11</v>
      </c>
      <c r="EW183" s="409">
        <f>F183+L183+R183+X183+AD183+AP183+AV183+BB183+BH183+BN183+BT183+DJ183+DS183+DY183+EE183+EK183</f>
        <v>1</v>
      </c>
      <c r="EX183" s="417">
        <f>G183+M183+S183+Y183+AE183+AQ183+AW183+BC183+BI183+BO183+BU183+DK183+DT183+DZ183+EF183+EL183</f>
        <v>622</v>
      </c>
      <c r="EY183" s="415">
        <f>BY183+AI183+CE183+CK183+CQ183+CW183+DC183+DL183</f>
        <v>0</v>
      </c>
      <c r="EZ183" s="410">
        <f>BZ183+AJ183+CF183+CL183+CR183+CX183+DD183+DM183</f>
        <v>0</v>
      </c>
      <c r="FA183" s="413">
        <f>CA183+AK183+CG183+CM183+CS183+CY183+DE183+DN183</f>
        <v>0</v>
      </c>
      <c r="FB183" s="226">
        <f>ER183/EQ183</f>
        <v>699</v>
      </c>
      <c r="FC183" s="226" t="e">
        <f>FA183/EZ183</f>
        <v>#DIV/0!</v>
      </c>
      <c r="FD183" s="227">
        <f>EQ183/EP183</f>
        <v>0.08333333333333333</v>
      </c>
      <c r="FE183" s="227" t="e">
        <f>EZ183/EY183</f>
        <v>#DIV/0!</v>
      </c>
    </row>
    <row r="184" spans="1:161" ht="10.5" customHeight="1">
      <c r="A184" s="75">
        <v>180</v>
      </c>
      <c r="B184" s="130"/>
      <c r="C184" s="33" t="s">
        <v>117</v>
      </c>
      <c r="D184" s="64" t="s">
        <v>78</v>
      </c>
      <c r="E184" s="289"/>
      <c r="F184" s="22"/>
      <c r="G184" s="37"/>
      <c r="H184" s="170"/>
      <c r="I184" s="100"/>
      <c r="J184" s="40"/>
      <c r="K184" s="289"/>
      <c r="L184" s="22"/>
      <c r="M184" s="37"/>
      <c r="N184" s="170"/>
      <c r="O184" s="100"/>
      <c r="P184" s="40"/>
      <c r="Q184" s="289"/>
      <c r="R184" s="22"/>
      <c r="S184" s="22"/>
      <c r="T184" s="100"/>
      <c r="U184" s="100"/>
      <c r="V184" s="48"/>
      <c r="W184" s="99"/>
      <c r="X184" s="22"/>
      <c r="Y184" s="22"/>
      <c r="Z184" s="100"/>
      <c r="AA184" s="100"/>
      <c r="AB184" s="40"/>
      <c r="AC184" s="289">
        <v>9</v>
      </c>
      <c r="AD184" s="22"/>
      <c r="AE184" s="22">
        <v>705</v>
      </c>
      <c r="AF184" s="100">
        <v>3</v>
      </c>
      <c r="AG184" s="100"/>
      <c r="AH184" s="48">
        <v>270</v>
      </c>
      <c r="AI184" s="202"/>
      <c r="AJ184" s="28"/>
      <c r="AK184" s="28"/>
      <c r="AL184" s="100"/>
      <c r="AM184" s="100"/>
      <c r="AN184" s="40"/>
      <c r="AO184" s="289"/>
      <c r="AP184" s="22"/>
      <c r="AQ184" s="22"/>
      <c r="AR184" s="100"/>
      <c r="AS184" s="100"/>
      <c r="AT184" s="48"/>
      <c r="AU184" s="99"/>
      <c r="AV184" s="22"/>
      <c r="AW184" s="22"/>
      <c r="AX184" s="100"/>
      <c r="AY184" s="100"/>
      <c r="AZ184" s="40"/>
      <c r="BA184" s="99"/>
      <c r="BB184" s="22"/>
      <c r="BC184" s="89"/>
      <c r="BD184" s="101"/>
      <c r="BE184" s="100"/>
      <c r="BF184" s="100"/>
      <c r="BG184" s="99"/>
      <c r="BH184" s="22"/>
      <c r="BI184" s="89"/>
      <c r="BJ184" s="101"/>
      <c r="BK184" s="100"/>
      <c r="BL184" s="48"/>
      <c r="BM184" s="99"/>
      <c r="BN184" s="22"/>
      <c r="BO184" s="89"/>
      <c r="BP184" s="101"/>
      <c r="BQ184" s="100"/>
      <c r="BR184" s="48"/>
      <c r="BS184" s="99"/>
      <c r="BT184" s="22"/>
      <c r="BU184" s="37"/>
      <c r="BV184" s="170"/>
      <c r="BW184" s="100"/>
      <c r="BX184" s="48"/>
      <c r="BY184" s="202"/>
      <c r="BZ184" s="203"/>
      <c r="CA184" s="204"/>
      <c r="CB184" s="170"/>
      <c r="CC184" s="100"/>
      <c r="CD184" s="48"/>
      <c r="CE184" s="202"/>
      <c r="CF184" s="203"/>
      <c r="CG184" s="204"/>
      <c r="CH184" s="170"/>
      <c r="CI184" s="100"/>
      <c r="CJ184" s="48"/>
      <c r="CK184" s="202"/>
      <c r="CL184" s="203"/>
      <c r="CM184" s="204"/>
      <c r="CN184" s="170"/>
      <c r="CO184" s="100"/>
      <c r="CP184" s="48"/>
      <c r="CQ184" s="202"/>
      <c r="CR184" s="203"/>
      <c r="CS184" s="204"/>
      <c r="CT184" s="170"/>
      <c r="CU184" s="100"/>
      <c r="CV184" s="48"/>
      <c r="CW184" s="202"/>
      <c r="CX184" s="203"/>
      <c r="CY184" s="204"/>
      <c r="CZ184" s="170"/>
      <c r="DA184" s="100"/>
      <c r="DB184" s="48"/>
      <c r="DC184" s="202"/>
      <c r="DD184" s="203"/>
      <c r="DE184" s="204"/>
      <c r="DF184" s="170"/>
      <c r="DG184" s="100"/>
      <c r="DH184" s="48"/>
      <c r="DI184" s="368"/>
      <c r="DJ184" s="369"/>
      <c r="DK184" s="370"/>
      <c r="DL184" s="391"/>
      <c r="DM184" s="392"/>
      <c r="DN184" s="397"/>
      <c r="DO184" s="170"/>
      <c r="DP184" s="100"/>
      <c r="DQ184" s="48"/>
      <c r="DR184" s="394"/>
      <c r="DS184" s="395"/>
      <c r="DT184" s="398"/>
      <c r="DU184" s="258"/>
      <c r="DV184" s="259"/>
      <c r="DW184" s="433"/>
      <c r="DX184" s="442"/>
      <c r="DY184" s="443"/>
      <c r="DZ184" s="447"/>
      <c r="EA184" s="258"/>
      <c r="EB184" s="259"/>
      <c r="EC184" s="433"/>
      <c r="ED184" s="442"/>
      <c r="EE184" s="443"/>
      <c r="EF184" s="447"/>
      <c r="EG184" s="258"/>
      <c r="EH184" s="259"/>
      <c r="EI184" s="260"/>
      <c r="EJ184" s="544"/>
      <c r="EK184" s="443"/>
      <c r="EL184" s="447"/>
      <c r="EM184" s="549"/>
      <c r="EN184" s="550"/>
      <c r="EO184" s="554"/>
      <c r="EP184" s="458">
        <f>E184++H184+K184+N184+Q184+T184+W184+Z184+AC184+AF184+AI184+AL184+AO184+AR184+AU184+AX184+BA184+BD184+BG184+BJ184+BM184+BP184+BS184+BV184+BY184+CB184+CE184+CH184+CK184+CN184+CQ184+CT184+CW184+CZ184+DI184+DC184+DF184+DO184+DR184+DL184+DU184+DX184+EA184+ED184+EG184+EJ184+EM184</f>
        <v>12</v>
      </c>
      <c r="EQ184" s="408">
        <f>F184++I184+L184+O184+R184+U184+X184+AA184+AD184+AG184+AJ184+AM184+AP184+AS184+AV184+AY184+BB184+BE184+BH184+BK184+BN184+BQ184+BT184+BW184+BZ184+CC184+CF184+CI184+CL184+CO184+CR184+CU184+CX184+DA184+DJ184+DD184+DG184+DP184+DS184+DM184+DV184+DY184+EB184+EE184+EH184+EK184+EN184</f>
        <v>0</v>
      </c>
      <c r="ER184" s="408">
        <f>G184++J184+M184+P184+S184+V184+Y184+AB184+AE184+AH184+AK184+AN184+AQ184+AT184+AW184+AZ184+BC184+BF184+BI184+BL184+BO184+BR184+BU184+BX184+CA184+CD184+CG184+CJ184+CM184+CP184+CS184+CV184+CY184+DB184+DK184+DE184+DH184+DQ184+DT184+DN184+DW184+DZ184+EC184+EF184+EI184+EL184+EO184</f>
        <v>975</v>
      </c>
      <c r="ES184" s="411">
        <f>ER184/EP184</f>
        <v>81.25</v>
      </c>
      <c r="ET184" s="556">
        <f>H184+N184+T184+Z184+AF184+AL184+AR184+AX184+BD184+BJ184+BP184+BV184+CB184+CH184+CN184+CT184+CZ184+DF184+DO184+DU184+EA184+EG184+EM184</f>
        <v>3</v>
      </c>
      <c r="EU184" s="414">
        <f>I184+O184+U184+AA184+AG184+AM184+AS184+AY184+BE184+BK184+BQ184+BW184+CC184+CI184+CO184+CU184+DA184+DG184+DP184+DV184+EB184+EH184+EN184</f>
        <v>0</v>
      </c>
      <c r="EV184" s="416">
        <f>E184+K184+Q184+W184+AC184+AO184+AU184+BA184+BG184+BM184+BS184+DI184+DR184+DX184+ED184+EJ184</f>
        <v>9</v>
      </c>
      <c r="EW184" s="409">
        <f>F184+L184+R184+X184+AD184+AP184+AV184+BB184+BH184+BN184+BT184+DJ184+DS184+DY184+EE184+EK184</f>
        <v>0</v>
      </c>
      <c r="EX184" s="417">
        <f>G184+M184+S184+Y184+AE184+AQ184+AW184+BC184+BI184+BO184+BU184+DK184+DT184+DZ184+EF184+EL184</f>
        <v>705</v>
      </c>
      <c r="EY184" s="415">
        <f>BY184+AI184+CE184+CK184+CQ184+CW184+DC184+DL184</f>
        <v>0</v>
      </c>
      <c r="EZ184" s="410">
        <f>BZ184+AJ184+CF184+CL184+CR184+CX184+DD184+DM184</f>
        <v>0</v>
      </c>
      <c r="FA184" s="413">
        <f>CA184+AK184+CG184+CM184+CS184+CY184+DE184+DN184</f>
        <v>0</v>
      </c>
      <c r="FB184" s="226" t="e">
        <f>ER184/EQ184</f>
        <v>#DIV/0!</v>
      </c>
      <c r="FC184" s="226" t="e">
        <f>FA184/EZ184</f>
        <v>#DIV/0!</v>
      </c>
      <c r="FD184" s="227">
        <f>EQ184/EP184</f>
        <v>0</v>
      </c>
      <c r="FE184" s="227" t="e">
        <f>EZ184/EY184</f>
        <v>#DIV/0!</v>
      </c>
    </row>
    <row r="185" spans="1:161" ht="10.5" customHeight="1">
      <c r="A185" s="119">
        <v>181</v>
      </c>
      <c r="B185" s="130"/>
      <c r="C185" s="33" t="s">
        <v>117</v>
      </c>
      <c r="D185" s="64" t="s">
        <v>39</v>
      </c>
      <c r="E185" s="289"/>
      <c r="F185" s="22"/>
      <c r="G185" s="37"/>
      <c r="H185" s="170"/>
      <c r="I185" s="100"/>
      <c r="J185" s="40"/>
      <c r="K185" s="289">
        <v>11</v>
      </c>
      <c r="L185" s="22"/>
      <c r="M185" s="37">
        <v>479</v>
      </c>
      <c r="N185" s="170">
        <v>1</v>
      </c>
      <c r="O185" s="100"/>
      <c r="P185" s="40">
        <v>28</v>
      </c>
      <c r="Q185" s="289"/>
      <c r="R185" s="22"/>
      <c r="S185" s="22"/>
      <c r="T185" s="100"/>
      <c r="U185" s="100"/>
      <c r="V185" s="48"/>
      <c r="W185" s="99"/>
      <c r="X185" s="22"/>
      <c r="Y185" s="22"/>
      <c r="Z185" s="100"/>
      <c r="AA185" s="100"/>
      <c r="AB185" s="40"/>
      <c r="AC185" s="289"/>
      <c r="AD185" s="22"/>
      <c r="AE185" s="22"/>
      <c r="AF185" s="100"/>
      <c r="AG185" s="100"/>
      <c r="AH185" s="48"/>
      <c r="AI185" s="202"/>
      <c r="AJ185" s="28"/>
      <c r="AK185" s="28"/>
      <c r="AL185" s="100"/>
      <c r="AM185" s="100"/>
      <c r="AN185" s="40"/>
      <c r="AO185" s="289"/>
      <c r="AP185" s="22"/>
      <c r="AQ185" s="22"/>
      <c r="AR185" s="100"/>
      <c r="AS185" s="100"/>
      <c r="AT185" s="48"/>
      <c r="AU185" s="99"/>
      <c r="AV185" s="22"/>
      <c r="AW185" s="22"/>
      <c r="AX185" s="100"/>
      <c r="AY185" s="100"/>
      <c r="AZ185" s="40"/>
      <c r="BA185" s="99"/>
      <c r="BB185" s="22"/>
      <c r="BC185" s="89"/>
      <c r="BD185" s="101"/>
      <c r="BE185" s="100"/>
      <c r="BF185" s="100"/>
      <c r="BG185" s="99"/>
      <c r="BH185" s="22"/>
      <c r="BI185" s="89"/>
      <c r="BJ185" s="101"/>
      <c r="BK185" s="100"/>
      <c r="BL185" s="48"/>
      <c r="BM185" s="99"/>
      <c r="BN185" s="22"/>
      <c r="BO185" s="89"/>
      <c r="BP185" s="101"/>
      <c r="BQ185" s="100"/>
      <c r="BR185" s="48"/>
      <c r="BS185" s="99"/>
      <c r="BT185" s="22"/>
      <c r="BU185" s="37"/>
      <c r="BV185" s="170"/>
      <c r="BW185" s="100"/>
      <c r="BX185" s="48"/>
      <c r="BY185" s="202"/>
      <c r="BZ185" s="203"/>
      <c r="CA185" s="204"/>
      <c r="CB185" s="170"/>
      <c r="CC185" s="100"/>
      <c r="CD185" s="48"/>
      <c r="CE185" s="202"/>
      <c r="CF185" s="203"/>
      <c r="CG185" s="204"/>
      <c r="CH185" s="170"/>
      <c r="CI185" s="100"/>
      <c r="CJ185" s="48"/>
      <c r="CK185" s="202"/>
      <c r="CL185" s="203"/>
      <c r="CM185" s="204"/>
      <c r="CN185" s="170"/>
      <c r="CO185" s="100"/>
      <c r="CP185" s="48"/>
      <c r="CQ185" s="202"/>
      <c r="CR185" s="203"/>
      <c r="CS185" s="204"/>
      <c r="CT185" s="170"/>
      <c r="CU185" s="100"/>
      <c r="CV185" s="48"/>
      <c r="CW185" s="202"/>
      <c r="CX185" s="203"/>
      <c r="CY185" s="204"/>
      <c r="CZ185" s="170"/>
      <c r="DA185" s="100"/>
      <c r="DB185" s="48"/>
      <c r="DC185" s="202"/>
      <c r="DD185" s="203"/>
      <c r="DE185" s="204"/>
      <c r="DF185" s="170"/>
      <c r="DG185" s="100"/>
      <c r="DH185" s="48"/>
      <c r="DI185" s="368"/>
      <c r="DJ185" s="369"/>
      <c r="DK185" s="370"/>
      <c r="DL185" s="391"/>
      <c r="DM185" s="392"/>
      <c r="DN185" s="397"/>
      <c r="DO185" s="170"/>
      <c r="DP185" s="100"/>
      <c r="DQ185" s="48"/>
      <c r="DR185" s="394"/>
      <c r="DS185" s="395"/>
      <c r="DT185" s="398"/>
      <c r="DU185" s="258"/>
      <c r="DV185" s="259"/>
      <c r="DW185" s="433"/>
      <c r="DX185" s="442"/>
      <c r="DY185" s="443"/>
      <c r="DZ185" s="447"/>
      <c r="EA185" s="258"/>
      <c r="EB185" s="259"/>
      <c r="EC185" s="433"/>
      <c r="ED185" s="442"/>
      <c r="EE185" s="443"/>
      <c r="EF185" s="447"/>
      <c r="EG185" s="258"/>
      <c r="EH185" s="259"/>
      <c r="EI185" s="260"/>
      <c r="EJ185" s="544"/>
      <c r="EK185" s="443"/>
      <c r="EL185" s="447"/>
      <c r="EM185" s="549"/>
      <c r="EN185" s="550"/>
      <c r="EO185" s="554"/>
      <c r="EP185" s="458">
        <f>E185++H185+K185+N185+Q185+T185+W185+Z185+AC185+AF185+AI185+AL185+AO185+AR185+AU185+AX185+BA185+BD185+BG185+BJ185+BM185+BP185+BS185+BV185+BY185+CB185+CE185+CH185+CK185+CN185+CQ185+CT185+CW185+CZ185+DI185+DC185+DF185+DO185+DR185+DL185+DU185+DX185+EA185+ED185+EG185+EJ185+EM185</f>
        <v>12</v>
      </c>
      <c r="EQ185" s="408">
        <f>F185++I185+L185+O185+R185+U185+X185+AA185+AD185+AG185+AJ185+AM185+AP185+AS185+AV185+AY185+BB185+BE185+BH185+BK185+BN185+BQ185+BT185+BW185+BZ185+CC185+CF185+CI185+CL185+CO185+CR185+CU185+CX185+DA185+DJ185+DD185+DG185+DP185+DS185+DM185+DV185+DY185+EB185+EE185+EH185+EK185+EN185</f>
        <v>0</v>
      </c>
      <c r="ER185" s="408">
        <f>G185++J185+M185+P185+S185+V185+Y185+AB185+AE185+AH185+AK185+AN185+AQ185+AT185+AW185+AZ185+BC185+BF185+BI185+BL185+BO185+BR185+BU185+BX185+CA185+CD185+CG185+CJ185+CM185+CP185+CS185+CV185+CY185+DB185+DK185+DE185+DH185+DQ185+DT185+DN185+DW185+DZ185+EC185+EF185+EI185+EL185+EO185</f>
        <v>507</v>
      </c>
      <c r="ES185" s="411">
        <f>ER185/EP185</f>
        <v>42.25</v>
      </c>
      <c r="ET185" s="556">
        <f>H185+N185+T185+Z185+AF185+AL185+AR185+AX185+BD185+BJ185+BP185+BV185+CB185+CH185+CN185+CT185+CZ185+DF185+DO185+DU185+EA185+EG185+EM185</f>
        <v>1</v>
      </c>
      <c r="EU185" s="414">
        <f>I185+O185+U185+AA185+AG185+AM185+AS185+AY185+BE185+BK185+BQ185+BW185+CC185+CI185+CO185+CU185+DA185+DG185+DP185+DV185+EB185+EH185+EN185</f>
        <v>0</v>
      </c>
      <c r="EV185" s="416">
        <f>E185+K185+Q185+W185+AC185+AO185+AU185+BA185+BG185+BM185+BS185+DI185+DR185+DX185+ED185+EJ185</f>
        <v>11</v>
      </c>
      <c r="EW185" s="409">
        <f>F185+L185+R185+X185+AD185+AP185+AV185+BB185+BH185+BN185+BT185+DJ185+DS185+DY185+EE185+EK185</f>
        <v>0</v>
      </c>
      <c r="EX185" s="417">
        <f>G185+M185+S185+Y185+AE185+AQ185+AW185+BC185+BI185+BO185+BU185+DK185+DT185+DZ185+EF185+EL185</f>
        <v>479</v>
      </c>
      <c r="EY185" s="415">
        <f>BY185+AI185+CE185+CK185+CQ185+CW185+DC185+DL185</f>
        <v>0</v>
      </c>
      <c r="EZ185" s="410">
        <f>BZ185+AJ185+CF185+CL185+CR185+CX185+DD185+DM185</f>
        <v>0</v>
      </c>
      <c r="FA185" s="413">
        <f>CA185+AK185+CG185+CM185+CS185+CY185+DE185+DN185</f>
        <v>0</v>
      </c>
      <c r="FB185" s="226" t="e">
        <f>ER185/EQ185</f>
        <v>#DIV/0!</v>
      </c>
      <c r="FC185" s="226" t="e">
        <f>FA185/EZ185</f>
        <v>#DIV/0!</v>
      </c>
      <c r="FD185" s="227">
        <f>EQ185/EP185</f>
        <v>0</v>
      </c>
      <c r="FE185" s="227" t="e">
        <f>EZ185/EY185</f>
        <v>#DIV/0!</v>
      </c>
    </row>
    <row r="186" spans="1:161" ht="10.5" customHeight="1">
      <c r="A186" s="75">
        <v>182</v>
      </c>
      <c r="B186" s="130" t="s">
        <v>193</v>
      </c>
      <c r="C186" s="33" t="s">
        <v>116</v>
      </c>
      <c r="D186" s="419" t="s">
        <v>416</v>
      </c>
      <c r="E186" s="289"/>
      <c r="F186" s="22"/>
      <c r="G186" s="37"/>
      <c r="H186" s="170"/>
      <c r="I186" s="100"/>
      <c r="J186" s="40"/>
      <c r="K186" s="289"/>
      <c r="L186" s="22"/>
      <c r="M186" s="37"/>
      <c r="N186" s="170"/>
      <c r="O186" s="100"/>
      <c r="P186" s="40"/>
      <c r="Q186" s="289"/>
      <c r="R186" s="22"/>
      <c r="S186" s="22"/>
      <c r="T186" s="100"/>
      <c r="U186" s="100"/>
      <c r="V186" s="48"/>
      <c r="W186" s="99"/>
      <c r="X186" s="22"/>
      <c r="Y186" s="22"/>
      <c r="Z186" s="100"/>
      <c r="AA186" s="100"/>
      <c r="AB186" s="40"/>
      <c r="AC186" s="289"/>
      <c r="AD186" s="22"/>
      <c r="AE186" s="22"/>
      <c r="AF186" s="100"/>
      <c r="AG186" s="100"/>
      <c r="AH186" s="48"/>
      <c r="AI186" s="202"/>
      <c r="AJ186" s="28"/>
      <c r="AK186" s="28"/>
      <c r="AL186" s="100"/>
      <c r="AM186" s="100"/>
      <c r="AN186" s="40"/>
      <c r="AO186" s="289"/>
      <c r="AP186" s="22"/>
      <c r="AQ186" s="22"/>
      <c r="AR186" s="100"/>
      <c r="AS186" s="100"/>
      <c r="AT186" s="48"/>
      <c r="AU186" s="99"/>
      <c r="AV186" s="22"/>
      <c r="AW186" s="22"/>
      <c r="AX186" s="100"/>
      <c r="AY186" s="100"/>
      <c r="AZ186" s="40"/>
      <c r="BA186" s="99"/>
      <c r="BB186" s="22"/>
      <c r="BC186" s="89"/>
      <c r="BD186" s="101"/>
      <c r="BE186" s="100"/>
      <c r="BF186" s="100"/>
      <c r="BG186" s="99"/>
      <c r="BH186" s="22"/>
      <c r="BI186" s="89"/>
      <c r="BJ186" s="101"/>
      <c r="BK186" s="100"/>
      <c r="BL186" s="48"/>
      <c r="BM186" s="268"/>
      <c r="BN186" s="269"/>
      <c r="BO186" s="287"/>
      <c r="BP186" s="101"/>
      <c r="BQ186" s="100"/>
      <c r="BR186" s="48"/>
      <c r="BS186" s="264"/>
      <c r="BT186" s="265"/>
      <c r="BU186" s="266"/>
      <c r="BV186" s="258"/>
      <c r="BW186" s="259"/>
      <c r="BX186" s="260"/>
      <c r="BY186" s="255"/>
      <c r="BZ186" s="256"/>
      <c r="CA186" s="257"/>
      <c r="CB186" s="258"/>
      <c r="CC186" s="259"/>
      <c r="CD186" s="260"/>
      <c r="CE186" s="255"/>
      <c r="CF186" s="256"/>
      <c r="CG186" s="261"/>
      <c r="CH186" s="258"/>
      <c r="CI186" s="259"/>
      <c r="CJ186" s="260"/>
      <c r="CK186" s="255"/>
      <c r="CL186" s="256"/>
      <c r="CM186" s="261"/>
      <c r="CN186" s="258"/>
      <c r="CO186" s="259"/>
      <c r="CP186" s="260"/>
      <c r="CQ186" s="391"/>
      <c r="CR186" s="392"/>
      <c r="CS186" s="393"/>
      <c r="CT186" s="258"/>
      <c r="CU186" s="259"/>
      <c r="CV186" s="260"/>
      <c r="CW186" s="391"/>
      <c r="CX186" s="392"/>
      <c r="CY186" s="393"/>
      <c r="CZ186" s="258"/>
      <c r="DA186" s="259"/>
      <c r="DB186" s="260"/>
      <c r="DC186" s="391"/>
      <c r="DD186" s="392"/>
      <c r="DE186" s="393"/>
      <c r="DF186" s="258"/>
      <c r="DG186" s="259"/>
      <c r="DH186" s="260"/>
      <c r="DI186" s="394"/>
      <c r="DJ186" s="395"/>
      <c r="DK186" s="396"/>
      <c r="DL186" s="391"/>
      <c r="DM186" s="392"/>
      <c r="DN186" s="397"/>
      <c r="DO186" s="258"/>
      <c r="DP186" s="259"/>
      <c r="DQ186" s="260"/>
      <c r="DR186" s="394"/>
      <c r="DS186" s="395"/>
      <c r="DT186" s="398"/>
      <c r="DU186" s="258"/>
      <c r="DV186" s="259"/>
      <c r="DW186" s="433"/>
      <c r="DX186" s="442"/>
      <c r="DY186" s="443"/>
      <c r="DZ186" s="447"/>
      <c r="EA186" s="258"/>
      <c r="EB186" s="259"/>
      <c r="EC186" s="433"/>
      <c r="ED186" s="442"/>
      <c r="EE186" s="443"/>
      <c r="EF186" s="447"/>
      <c r="EG186" s="258"/>
      <c r="EH186" s="259"/>
      <c r="EI186" s="260"/>
      <c r="EJ186" s="544">
        <v>10</v>
      </c>
      <c r="EK186" s="443"/>
      <c r="EL186" s="447">
        <v>431</v>
      </c>
      <c r="EM186" s="549">
        <v>1</v>
      </c>
      <c r="EN186" s="550"/>
      <c r="EO186" s="554">
        <v>48</v>
      </c>
      <c r="EP186" s="458">
        <f>E186++H186+K186+N186+Q186+T186+W186+Z186+AC186+AF186+AI186+AL186+AO186+AR186+AU186+AX186+BA186+BD186+BG186+BJ186+BM186+BP186+BS186+BV186+BY186+CB186+CE186+CH186+CK186+CN186+CQ186+CT186+CW186+CZ186+DI186+DC186+DF186+DO186+DR186+DL186+DU186+DX186+EA186+ED186+EG186+EJ186+EM186</f>
        <v>11</v>
      </c>
      <c r="EQ186" s="408">
        <f>F186++I186+L186+O186+R186+U186+X186+AA186+AD186+AG186+AJ186+AM186+AP186+AS186+AV186+AY186+BB186+BE186+BH186+BK186+BN186+BQ186+BT186+BW186+BZ186+CC186+CF186+CI186+CL186+CO186+CR186+CU186+CX186+DA186+DJ186+DD186+DG186+DP186+DS186+DM186+DV186+DY186+EB186+EE186+EH186+EK186+EN186</f>
        <v>0</v>
      </c>
      <c r="ER186" s="408">
        <f>G186++J186+M186+P186+S186+V186+Y186+AB186+AE186+AH186+AK186+AN186+AQ186+AT186+AW186+AZ186+BC186+BF186+BI186+BL186+BO186+BR186+BU186+BX186+CA186+CD186+CG186+CJ186+CM186+CP186+CS186+CV186+CY186+DB186+DK186+DE186+DH186+DQ186+DT186+DN186+DW186+DZ186+EC186+EF186+EI186+EL186+EO186</f>
        <v>479</v>
      </c>
      <c r="ES186" s="411">
        <f>ER186/EP186</f>
        <v>43.54545454545455</v>
      </c>
      <c r="ET186" s="556">
        <f>H186+N186+T186+Z186+AF186+AL186+AR186+AX186+BD186+BJ186+BP186+BV186+CB186+CH186+CN186+CT186+CZ186+DF186+DO186+DU186+EA186+EG186+EM186</f>
        <v>1</v>
      </c>
      <c r="EU186" s="414">
        <f>I186+O186+U186+AA186+AG186+AM186+AS186+AY186+BE186+BK186+BQ186+BW186+CC186+CI186+CO186+CU186+DA186+DG186+DP186+DV186+EB186+EH186+EN186</f>
        <v>0</v>
      </c>
      <c r="EV186" s="416">
        <f>E186+K186+Q186+W186+AC186+AO186+AU186+BA186+BG186+BM186+BS186+DI186+DR186+DX186+ED186+EJ186</f>
        <v>10</v>
      </c>
      <c r="EW186" s="409">
        <f>F186+L186+R186+X186+AD186+AP186+AV186+BB186+BH186+BN186+BT186+DJ186+DS186+DY186+EE186+EK186</f>
        <v>0</v>
      </c>
      <c r="EX186" s="417">
        <f>G186+M186+S186+Y186+AE186+AQ186+AW186+BC186+BI186+BO186+BU186+DK186+DT186+DZ186+EF186+EL186</f>
        <v>431</v>
      </c>
      <c r="EY186" s="415">
        <f>BY186+AI186+CE186+CK186+CQ186+CW186+DC186+DL186</f>
        <v>0</v>
      </c>
      <c r="EZ186" s="410">
        <f>BZ186+AJ186+CF186+CL186+CR186+CX186+DD186+DM186</f>
        <v>0</v>
      </c>
      <c r="FA186" s="413">
        <f>CA186+AK186+CG186+CM186+CS186+CY186+DE186+DN186</f>
        <v>0</v>
      </c>
      <c r="FB186" s="226" t="e">
        <f>ER186/EQ186</f>
        <v>#DIV/0!</v>
      </c>
      <c r="FC186" s="226" t="e">
        <f>FA186/EZ186</f>
        <v>#DIV/0!</v>
      </c>
      <c r="FD186" s="227">
        <f>EQ186/EP186</f>
        <v>0</v>
      </c>
      <c r="FE186" s="227" t="e">
        <f>EZ186/EY186</f>
        <v>#DIV/0!</v>
      </c>
    </row>
    <row r="187" spans="1:161" ht="10.5" customHeight="1">
      <c r="A187" s="119">
        <v>183</v>
      </c>
      <c r="B187" s="130"/>
      <c r="C187" s="33" t="s">
        <v>116</v>
      </c>
      <c r="D187" s="419" t="s">
        <v>405</v>
      </c>
      <c r="E187" s="289"/>
      <c r="F187" s="22"/>
      <c r="G187" s="37"/>
      <c r="H187" s="170"/>
      <c r="I187" s="100"/>
      <c r="J187" s="40"/>
      <c r="K187" s="289"/>
      <c r="L187" s="22"/>
      <c r="M187" s="37"/>
      <c r="N187" s="170"/>
      <c r="O187" s="100"/>
      <c r="P187" s="40"/>
      <c r="Q187" s="289"/>
      <c r="R187" s="22"/>
      <c r="S187" s="22"/>
      <c r="T187" s="100"/>
      <c r="U187" s="100"/>
      <c r="V187" s="48"/>
      <c r="W187" s="99"/>
      <c r="X187" s="22"/>
      <c r="Y187" s="22"/>
      <c r="Z187" s="100"/>
      <c r="AA187" s="100"/>
      <c r="AB187" s="40"/>
      <c r="AC187" s="289"/>
      <c r="AD187" s="22"/>
      <c r="AE187" s="22"/>
      <c r="AF187" s="100"/>
      <c r="AG187" s="100"/>
      <c r="AH187" s="48"/>
      <c r="AI187" s="202"/>
      <c r="AJ187" s="28"/>
      <c r="AK187" s="28"/>
      <c r="AL187" s="100"/>
      <c r="AM187" s="100"/>
      <c r="AN187" s="40"/>
      <c r="AO187" s="289"/>
      <c r="AP187" s="22"/>
      <c r="AQ187" s="22"/>
      <c r="AR187" s="100"/>
      <c r="AS187" s="100"/>
      <c r="AT187" s="48"/>
      <c r="AU187" s="99"/>
      <c r="AV187" s="22"/>
      <c r="AW187" s="22"/>
      <c r="AX187" s="100"/>
      <c r="AY187" s="100"/>
      <c r="AZ187" s="40"/>
      <c r="BA187" s="99"/>
      <c r="BB187" s="22"/>
      <c r="BC187" s="89"/>
      <c r="BD187" s="101"/>
      <c r="BE187" s="100"/>
      <c r="BF187" s="100"/>
      <c r="BG187" s="99"/>
      <c r="BH187" s="22"/>
      <c r="BI187" s="89"/>
      <c r="BJ187" s="101"/>
      <c r="BK187" s="100"/>
      <c r="BL187" s="48"/>
      <c r="BM187" s="268"/>
      <c r="BN187" s="269"/>
      <c r="BO187" s="287"/>
      <c r="BP187" s="101"/>
      <c r="BQ187" s="100"/>
      <c r="BR187" s="48"/>
      <c r="BS187" s="264"/>
      <c r="BT187" s="265"/>
      <c r="BU187" s="266"/>
      <c r="BV187" s="258"/>
      <c r="BW187" s="259"/>
      <c r="BX187" s="260"/>
      <c r="BY187" s="255"/>
      <c r="BZ187" s="256"/>
      <c r="CA187" s="257"/>
      <c r="CB187" s="258"/>
      <c r="CC187" s="259"/>
      <c r="CD187" s="260"/>
      <c r="CE187" s="255"/>
      <c r="CF187" s="256"/>
      <c r="CG187" s="257"/>
      <c r="CH187" s="258"/>
      <c r="CI187" s="259"/>
      <c r="CJ187" s="260"/>
      <c r="CK187" s="255"/>
      <c r="CL187" s="256"/>
      <c r="CM187" s="257"/>
      <c r="CN187" s="258"/>
      <c r="CO187" s="259"/>
      <c r="CP187" s="260"/>
      <c r="CQ187" s="391"/>
      <c r="CR187" s="392"/>
      <c r="CS187" s="397"/>
      <c r="CT187" s="258"/>
      <c r="CU187" s="259"/>
      <c r="CV187" s="260"/>
      <c r="CW187" s="391"/>
      <c r="CX187" s="392"/>
      <c r="CY187" s="397"/>
      <c r="CZ187" s="258"/>
      <c r="DA187" s="259"/>
      <c r="DB187" s="260"/>
      <c r="DC187" s="391"/>
      <c r="DD187" s="392"/>
      <c r="DE187" s="397"/>
      <c r="DF187" s="258"/>
      <c r="DG187" s="259"/>
      <c r="DH187" s="260"/>
      <c r="DI187" s="394"/>
      <c r="DJ187" s="395"/>
      <c r="DK187" s="398"/>
      <c r="DL187" s="391"/>
      <c r="DM187" s="392"/>
      <c r="DN187" s="397"/>
      <c r="DO187" s="258"/>
      <c r="DP187" s="259"/>
      <c r="DQ187" s="260"/>
      <c r="DR187" s="394"/>
      <c r="DS187" s="395"/>
      <c r="DT187" s="398"/>
      <c r="DU187" s="258"/>
      <c r="DV187" s="259"/>
      <c r="DW187" s="433"/>
      <c r="DX187" s="442"/>
      <c r="DY187" s="443"/>
      <c r="DZ187" s="447"/>
      <c r="EA187" s="258"/>
      <c r="EB187" s="259"/>
      <c r="EC187" s="433"/>
      <c r="ED187" s="442">
        <v>11</v>
      </c>
      <c r="EE187" s="443">
        <v>2</v>
      </c>
      <c r="EF187" s="447">
        <v>547</v>
      </c>
      <c r="EG187" s="258"/>
      <c r="EH187" s="259"/>
      <c r="EI187" s="260"/>
      <c r="EJ187" s="544"/>
      <c r="EK187" s="443"/>
      <c r="EL187" s="447"/>
      <c r="EM187" s="549"/>
      <c r="EN187" s="550"/>
      <c r="EO187" s="554"/>
      <c r="EP187" s="458">
        <f>E187++H187+K187+N187+Q187+T187+W187+Z187+AC187+AF187+AI187+AL187+AO187+AR187+AU187+AX187+BA187+BD187+BG187+BJ187+BM187+BP187+BS187+BV187+BY187+CB187+CE187+CH187+CK187+CN187+CQ187+CT187+CW187+CZ187+DI187+DC187+DF187+DO187+DR187+DL187+DU187+DX187+EA187+ED187+EG187+EJ187+EM187</f>
        <v>11</v>
      </c>
      <c r="EQ187" s="408">
        <f>F187++I187+L187+O187+R187+U187+X187+AA187+AD187+AG187+AJ187+AM187+AP187+AS187+AV187+AY187+BB187+BE187+BH187+BK187+BN187+BQ187+BT187+BW187+BZ187+CC187+CF187+CI187+CL187+CO187+CR187+CU187+CX187+DA187+DJ187+DD187+DG187+DP187+DS187+DM187+DV187+DY187+EB187+EE187+EH187+EK187+EN187</f>
        <v>2</v>
      </c>
      <c r="ER187" s="408">
        <f>G187++J187+M187+P187+S187+V187+Y187+AB187+AE187+AH187+AK187+AN187+AQ187+AT187+AW187+AZ187+BC187+BF187+BI187+BL187+BO187+BR187+BU187+BX187+CA187+CD187+CG187+CJ187+CM187+CP187+CS187+CV187+CY187+DB187+DK187+DE187+DH187+DQ187+DT187+DN187+DW187+DZ187+EC187+EF187+EI187+EL187+EO187</f>
        <v>547</v>
      </c>
      <c r="ES187" s="411">
        <f>ER187/EP187</f>
        <v>49.72727272727273</v>
      </c>
      <c r="ET187" s="556">
        <f>H187+N187+T187+Z187+AF187+AL187+AR187+AX187+BD187+BJ187+BP187+BV187+CB187+CH187+CN187+CT187+CZ187+DF187+DO187+DU187+EA187+EG187+EM187</f>
        <v>0</v>
      </c>
      <c r="EU187" s="414">
        <f>I187+O187+U187+AA187+AG187+AM187+AS187+AY187+BE187+BK187+BQ187+BW187+CC187+CI187+CO187+CU187+DA187+DG187+DP187+DV187+EB187+EH187+EN187</f>
        <v>0</v>
      </c>
      <c r="EV187" s="416">
        <f>E187+K187+Q187+W187+AC187+AO187+AU187+BA187+BG187+BM187+BS187+DI187+DR187+DX187+ED187+EJ187</f>
        <v>11</v>
      </c>
      <c r="EW187" s="409">
        <f>F187+L187+R187+X187+AD187+AP187+AV187+BB187+BH187+BN187+BT187+DJ187+DS187+DY187+EE187+EK187</f>
        <v>2</v>
      </c>
      <c r="EX187" s="417">
        <f>G187+M187+S187+Y187+AE187+AQ187+AW187+BC187+BI187+BO187+BU187+DK187+DT187+DZ187+EF187+EL187</f>
        <v>547</v>
      </c>
      <c r="EY187" s="415">
        <f>BY187+AI187+CE187+CK187+CQ187+CW187+DC187+DL187</f>
        <v>0</v>
      </c>
      <c r="EZ187" s="410">
        <f>BZ187+AJ187+CF187+CL187+CR187+CX187+DD187+DM187</f>
        <v>0</v>
      </c>
      <c r="FA187" s="413">
        <f>CA187+AK187+CG187+CM187+CS187+CY187+DE187+DN187</f>
        <v>0</v>
      </c>
      <c r="FB187" s="226">
        <f>ER187/EQ187</f>
        <v>273.5</v>
      </c>
      <c r="FC187" s="226" t="e">
        <f>FA187/EZ187</f>
        <v>#DIV/0!</v>
      </c>
      <c r="FD187" s="227">
        <f>EQ187/EP187</f>
        <v>0.18181818181818182</v>
      </c>
      <c r="FE187" s="227" t="e">
        <f>EZ187/EY187</f>
        <v>#DIV/0!</v>
      </c>
    </row>
    <row r="188" spans="1:161" ht="10.5" customHeight="1">
      <c r="A188" s="75">
        <v>184</v>
      </c>
      <c r="B188" s="130"/>
      <c r="C188" s="33" t="s">
        <v>116</v>
      </c>
      <c r="D188" s="450" t="s">
        <v>390</v>
      </c>
      <c r="E188" s="289"/>
      <c r="F188" s="22"/>
      <c r="G188" s="37"/>
      <c r="H188" s="170"/>
      <c r="I188" s="100"/>
      <c r="J188" s="40"/>
      <c r="K188" s="289"/>
      <c r="L188" s="22"/>
      <c r="M188" s="37"/>
      <c r="N188" s="170"/>
      <c r="O188" s="100"/>
      <c r="P188" s="40"/>
      <c r="Q188" s="289"/>
      <c r="R188" s="22"/>
      <c r="S188" s="22"/>
      <c r="T188" s="100"/>
      <c r="U188" s="100"/>
      <c r="V188" s="48"/>
      <c r="W188" s="99"/>
      <c r="X188" s="22"/>
      <c r="Y188" s="22"/>
      <c r="Z188" s="100"/>
      <c r="AA188" s="100"/>
      <c r="AB188" s="40"/>
      <c r="AC188" s="289"/>
      <c r="AD188" s="22"/>
      <c r="AE188" s="22"/>
      <c r="AF188" s="100"/>
      <c r="AG188" s="100"/>
      <c r="AH188" s="48"/>
      <c r="AI188" s="202"/>
      <c r="AJ188" s="28"/>
      <c r="AK188" s="28"/>
      <c r="AL188" s="100"/>
      <c r="AM188" s="100"/>
      <c r="AN188" s="40"/>
      <c r="AO188" s="289"/>
      <c r="AP188" s="22"/>
      <c r="AQ188" s="22"/>
      <c r="AR188" s="100"/>
      <c r="AS188" s="100"/>
      <c r="AT188" s="48"/>
      <c r="AU188" s="99"/>
      <c r="AV188" s="22"/>
      <c r="AW188" s="22"/>
      <c r="AX188" s="100"/>
      <c r="AY188" s="100"/>
      <c r="AZ188" s="40"/>
      <c r="BA188" s="99"/>
      <c r="BB188" s="22"/>
      <c r="BC188" s="89"/>
      <c r="BD188" s="101"/>
      <c r="BE188" s="100"/>
      <c r="BF188" s="100"/>
      <c r="BG188" s="99"/>
      <c r="BH188" s="22"/>
      <c r="BI188" s="89"/>
      <c r="BJ188" s="101"/>
      <c r="BK188" s="100"/>
      <c r="BL188" s="48"/>
      <c r="BM188" s="268"/>
      <c r="BN188" s="269"/>
      <c r="BO188" s="287"/>
      <c r="BP188" s="101"/>
      <c r="BQ188" s="100"/>
      <c r="BR188" s="48"/>
      <c r="BS188" s="264"/>
      <c r="BT188" s="265"/>
      <c r="BU188" s="266"/>
      <c r="BV188" s="258"/>
      <c r="BW188" s="259"/>
      <c r="BX188" s="260"/>
      <c r="BY188" s="255"/>
      <c r="BZ188" s="256"/>
      <c r="CA188" s="257"/>
      <c r="CB188" s="258"/>
      <c r="CC188" s="259"/>
      <c r="CD188" s="260"/>
      <c r="CE188" s="255"/>
      <c r="CF188" s="256"/>
      <c r="CG188" s="257"/>
      <c r="CH188" s="258"/>
      <c r="CI188" s="259"/>
      <c r="CJ188" s="260"/>
      <c r="CK188" s="255"/>
      <c r="CL188" s="256"/>
      <c r="CM188" s="257"/>
      <c r="CN188" s="258"/>
      <c r="CO188" s="259"/>
      <c r="CP188" s="260"/>
      <c r="CQ188" s="391"/>
      <c r="CR188" s="392"/>
      <c r="CS188" s="397"/>
      <c r="CT188" s="258"/>
      <c r="CU188" s="259"/>
      <c r="CV188" s="260"/>
      <c r="CW188" s="391"/>
      <c r="CX188" s="392"/>
      <c r="CY188" s="397"/>
      <c r="CZ188" s="258"/>
      <c r="DA188" s="259"/>
      <c r="DB188" s="260"/>
      <c r="DC188" s="391"/>
      <c r="DD188" s="392"/>
      <c r="DE188" s="397"/>
      <c r="DF188" s="258"/>
      <c r="DG188" s="259"/>
      <c r="DH188" s="260"/>
      <c r="DI188" s="394"/>
      <c r="DJ188" s="395"/>
      <c r="DK188" s="398"/>
      <c r="DL188" s="391"/>
      <c r="DM188" s="392"/>
      <c r="DN188" s="397"/>
      <c r="DO188" s="258"/>
      <c r="DP188" s="259"/>
      <c r="DQ188" s="260"/>
      <c r="DR188" s="394"/>
      <c r="DS188" s="395"/>
      <c r="DT188" s="398"/>
      <c r="DU188" s="258"/>
      <c r="DV188" s="259"/>
      <c r="DW188" s="433"/>
      <c r="DX188" s="442">
        <v>11</v>
      </c>
      <c r="DY188" s="443">
        <v>1</v>
      </c>
      <c r="DZ188" s="447">
        <v>408</v>
      </c>
      <c r="EA188" s="258"/>
      <c r="EB188" s="259"/>
      <c r="EC188" s="433"/>
      <c r="ED188" s="442"/>
      <c r="EE188" s="443"/>
      <c r="EF188" s="447"/>
      <c r="EG188" s="258"/>
      <c r="EH188" s="259"/>
      <c r="EI188" s="260"/>
      <c r="EJ188" s="544"/>
      <c r="EK188" s="443"/>
      <c r="EL188" s="447"/>
      <c r="EM188" s="549"/>
      <c r="EN188" s="550"/>
      <c r="EO188" s="554"/>
      <c r="EP188" s="458">
        <f>E188++H188+K188+N188+Q188+T188+W188+Z188+AC188+AF188+AI188+AL188+AO188+AR188+AU188+AX188+BA188+BD188+BG188+BJ188+BM188+BP188+BS188+BV188+BY188+CB188+CE188+CH188+CK188+CN188+CQ188+CT188+CW188+CZ188+DI188+DC188+DF188+DO188+DR188+DL188+DU188+DX188+EA188+ED188+EG188+EJ188+EM188</f>
        <v>11</v>
      </c>
      <c r="EQ188" s="408">
        <f>F188++I188+L188+O188+R188+U188+X188+AA188+AD188+AG188+AJ188+AM188+AP188+AS188+AV188+AY188+BB188+BE188+BH188+BK188+BN188+BQ188+BT188+BW188+BZ188+CC188+CF188+CI188+CL188+CO188+CR188+CU188+CX188+DA188+DJ188+DD188+DG188+DP188+DS188+DM188+DV188+DY188+EB188+EE188+EH188+EK188+EN188</f>
        <v>1</v>
      </c>
      <c r="ER188" s="408">
        <f>G188++J188+M188+P188+S188+V188+Y188+AB188+AE188+AH188+AK188+AN188+AQ188+AT188+AW188+AZ188+BC188+BF188+BI188+BL188+BO188+BR188+BU188+BX188+CA188+CD188+CG188+CJ188+CM188+CP188+CS188+CV188+CY188+DB188+DK188+DE188+DH188+DQ188+DT188+DN188+DW188+DZ188+EC188+EF188+EI188+EL188+EO188</f>
        <v>408</v>
      </c>
      <c r="ES188" s="411">
        <f>ER188/EP188</f>
        <v>37.09090909090909</v>
      </c>
      <c r="ET188" s="556">
        <f>H188+N188+T188+Z188+AF188+AL188+AR188+AX188+BD188+BJ188+BP188+BV188+CB188+CH188+CN188+CT188+CZ188+DF188+DO188+DU188+EA188+EG188+EM188</f>
        <v>0</v>
      </c>
      <c r="EU188" s="414">
        <f>I188+O188+U188+AA188+AG188+AM188+AS188+AY188+BE188+BK188+BQ188+BW188+CC188+CI188+CO188+CU188+DA188+DG188+DP188+DV188+EB188+EH188+EN188</f>
        <v>0</v>
      </c>
      <c r="EV188" s="416">
        <f>E188+K188+Q188+W188+AC188+AO188+AU188+BA188+BG188+BM188+BS188+DI188+DR188+DX188+ED188+EJ188</f>
        <v>11</v>
      </c>
      <c r="EW188" s="409">
        <f>F188+L188+R188+X188+AD188+AP188+AV188+BB188+BH188+BN188+BT188+DJ188+DS188+DY188+EE188+EK188</f>
        <v>1</v>
      </c>
      <c r="EX188" s="417">
        <f>G188+M188+S188+Y188+AE188+AQ188+AW188+BC188+BI188+BO188+BU188+DK188+DT188+DZ188+EF188+EL188</f>
        <v>408</v>
      </c>
      <c r="EY188" s="415">
        <f>BY188+AI188+CE188+CK188+CQ188+CW188+DC188+DL188</f>
        <v>0</v>
      </c>
      <c r="EZ188" s="410">
        <f>BZ188+AJ188+CF188+CL188+CR188+CX188+DD188+DM188</f>
        <v>0</v>
      </c>
      <c r="FA188" s="413">
        <f>CA188+AK188+CG188+CM188+CS188+CY188+DE188+DN188</f>
        <v>0</v>
      </c>
      <c r="FB188" s="226">
        <f>ER188/EQ188</f>
        <v>408</v>
      </c>
      <c r="FC188" s="226" t="e">
        <f>FA188/EZ188</f>
        <v>#DIV/0!</v>
      </c>
      <c r="FD188" s="227">
        <f>EQ188/EP188</f>
        <v>0.09090909090909091</v>
      </c>
      <c r="FE188" s="227" t="e">
        <f>EZ188/EY188</f>
        <v>#DIV/0!</v>
      </c>
    </row>
    <row r="189" spans="1:161" ht="10.5" customHeight="1">
      <c r="A189" s="119">
        <v>185</v>
      </c>
      <c r="B189" s="130"/>
      <c r="C189" s="33" t="s">
        <v>118</v>
      </c>
      <c r="D189" s="64" t="s">
        <v>146</v>
      </c>
      <c r="E189" s="289"/>
      <c r="F189" s="22"/>
      <c r="G189" s="37"/>
      <c r="H189" s="170"/>
      <c r="I189" s="100"/>
      <c r="J189" s="40"/>
      <c r="K189" s="289"/>
      <c r="L189" s="22"/>
      <c r="M189" s="37"/>
      <c r="N189" s="170"/>
      <c r="O189" s="100"/>
      <c r="P189" s="40"/>
      <c r="Q189" s="289"/>
      <c r="R189" s="22"/>
      <c r="S189" s="22"/>
      <c r="T189" s="100"/>
      <c r="U189" s="100"/>
      <c r="V189" s="48"/>
      <c r="W189" s="99"/>
      <c r="X189" s="22"/>
      <c r="Y189" s="22"/>
      <c r="Z189" s="100"/>
      <c r="AA189" s="100"/>
      <c r="AB189" s="40"/>
      <c r="AC189" s="289"/>
      <c r="AD189" s="22"/>
      <c r="AE189" s="22"/>
      <c r="AF189" s="100"/>
      <c r="AG189" s="100"/>
      <c r="AH189" s="48"/>
      <c r="AI189" s="202"/>
      <c r="AJ189" s="28"/>
      <c r="AK189" s="28"/>
      <c r="AL189" s="100"/>
      <c r="AM189" s="100"/>
      <c r="AN189" s="40"/>
      <c r="AO189" s="289"/>
      <c r="AP189" s="22"/>
      <c r="AQ189" s="22"/>
      <c r="AR189" s="100"/>
      <c r="AS189" s="100"/>
      <c r="AT189" s="48"/>
      <c r="AU189" s="277">
        <v>11</v>
      </c>
      <c r="AV189" s="278">
        <v>0</v>
      </c>
      <c r="AW189" s="278">
        <v>498</v>
      </c>
      <c r="AX189" s="100"/>
      <c r="AY189" s="100"/>
      <c r="AZ189" s="40"/>
      <c r="BA189" s="277"/>
      <c r="BB189" s="278"/>
      <c r="BC189" s="288"/>
      <c r="BD189" s="101"/>
      <c r="BE189" s="100"/>
      <c r="BF189" s="100"/>
      <c r="BG189" s="277"/>
      <c r="BH189" s="278"/>
      <c r="BI189" s="288"/>
      <c r="BJ189" s="101"/>
      <c r="BK189" s="100"/>
      <c r="BL189" s="48"/>
      <c r="BM189" s="99"/>
      <c r="BN189" s="22"/>
      <c r="BO189" s="89"/>
      <c r="BP189" s="101"/>
      <c r="BQ189" s="100"/>
      <c r="BR189" s="48"/>
      <c r="BS189" s="99"/>
      <c r="BT189" s="22"/>
      <c r="BU189" s="37"/>
      <c r="BV189" s="170"/>
      <c r="BW189" s="100"/>
      <c r="BX189" s="48"/>
      <c r="BY189" s="202"/>
      <c r="BZ189" s="203"/>
      <c r="CA189" s="204"/>
      <c r="CB189" s="170"/>
      <c r="CC189" s="100"/>
      <c r="CD189" s="48"/>
      <c r="CE189" s="202"/>
      <c r="CF189" s="203"/>
      <c r="CG189" s="204"/>
      <c r="CH189" s="170"/>
      <c r="CI189" s="100"/>
      <c r="CJ189" s="48"/>
      <c r="CK189" s="202"/>
      <c r="CL189" s="203"/>
      <c r="CM189" s="204"/>
      <c r="CN189" s="170"/>
      <c r="CO189" s="100"/>
      <c r="CP189" s="48"/>
      <c r="CQ189" s="202"/>
      <c r="CR189" s="203"/>
      <c r="CS189" s="204"/>
      <c r="CT189" s="170"/>
      <c r="CU189" s="100"/>
      <c r="CV189" s="48"/>
      <c r="CW189" s="202"/>
      <c r="CX189" s="203"/>
      <c r="CY189" s="204"/>
      <c r="CZ189" s="170"/>
      <c r="DA189" s="100"/>
      <c r="DB189" s="48"/>
      <c r="DC189" s="202"/>
      <c r="DD189" s="203"/>
      <c r="DE189" s="204"/>
      <c r="DF189" s="170"/>
      <c r="DG189" s="100"/>
      <c r="DH189" s="48"/>
      <c r="DI189" s="368"/>
      <c r="DJ189" s="369"/>
      <c r="DK189" s="370"/>
      <c r="DL189" s="391"/>
      <c r="DM189" s="392"/>
      <c r="DN189" s="397"/>
      <c r="DO189" s="170"/>
      <c r="DP189" s="100"/>
      <c r="DQ189" s="48"/>
      <c r="DR189" s="394"/>
      <c r="DS189" s="395"/>
      <c r="DT189" s="398"/>
      <c r="DU189" s="258"/>
      <c r="DV189" s="259"/>
      <c r="DW189" s="433"/>
      <c r="DX189" s="442"/>
      <c r="DY189" s="443"/>
      <c r="DZ189" s="447"/>
      <c r="EA189" s="258"/>
      <c r="EB189" s="259"/>
      <c r="EC189" s="433"/>
      <c r="ED189" s="442"/>
      <c r="EE189" s="443"/>
      <c r="EF189" s="447"/>
      <c r="EG189" s="258"/>
      <c r="EH189" s="259"/>
      <c r="EI189" s="260"/>
      <c r="EJ189" s="544"/>
      <c r="EK189" s="443"/>
      <c r="EL189" s="447"/>
      <c r="EM189" s="549"/>
      <c r="EN189" s="550"/>
      <c r="EO189" s="554"/>
      <c r="EP189" s="458">
        <f>E189++H189+K189+N189+Q189+T189+W189+Z189+AC189+AF189+AI189+AL189+AO189+AR189+AU189+AX189+BA189+BD189+BG189+BJ189+BM189+BP189+BS189+BV189+BY189+CB189+CE189+CH189+CK189+CN189+CQ189+CT189+CW189+CZ189+DI189+DC189+DF189+DO189+DR189+DL189+DU189+DX189+EA189+ED189+EG189+EJ189+EM189</f>
        <v>11</v>
      </c>
      <c r="EQ189" s="408">
        <f>F189++I189+L189+O189+R189+U189+X189+AA189+AD189+AG189+AJ189+AM189+AP189+AS189+AV189+AY189+BB189+BE189+BH189+BK189+BN189+BQ189+BT189+BW189+BZ189+CC189+CF189+CI189+CL189+CO189+CR189+CU189+CX189+DA189+DJ189+DD189+DG189+DP189+DS189+DM189+DV189+DY189+EB189+EE189+EH189+EK189+EN189</f>
        <v>0</v>
      </c>
      <c r="ER189" s="408">
        <f>G189++J189+M189+P189+S189+V189+Y189+AB189+AE189+AH189+AK189+AN189+AQ189+AT189+AW189+AZ189+BC189+BF189+BI189+BL189+BO189+BR189+BU189+BX189+CA189+CD189+CG189+CJ189+CM189+CP189+CS189+CV189+CY189+DB189+DK189+DE189+DH189+DQ189+DT189+DN189+DW189+DZ189+EC189+EF189+EI189+EL189+EO189</f>
        <v>498</v>
      </c>
      <c r="ES189" s="411">
        <f>ER189/EP189</f>
        <v>45.27272727272727</v>
      </c>
      <c r="ET189" s="556">
        <f>H189+N189+T189+Z189+AF189+AL189+AR189+AX189+BD189+BJ189+BP189+BV189+CB189+CH189+CN189+CT189+CZ189+DF189+DO189+DU189+EA189+EG189+EM189</f>
        <v>0</v>
      </c>
      <c r="EU189" s="414">
        <f>I189+O189+U189+AA189+AG189+AM189+AS189+AY189+BE189+BK189+BQ189+BW189+CC189+CI189+CO189+CU189+DA189+DG189+DP189+DV189+EB189+EH189+EN189</f>
        <v>0</v>
      </c>
      <c r="EV189" s="416">
        <f>E189+K189+Q189+W189+AC189+AO189+AU189+BA189+BG189+BM189+BS189+DI189+DR189+DX189+ED189+EJ189</f>
        <v>11</v>
      </c>
      <c r="EW189" s="409">
        <f>F189+L189+R189+X189+AD189+AP189+AV189+BB189+BH189+BN189+BT189+DJ189+DS189+DY189+EE189+EK189</f>
        <v>0</v>
      </c>
      <c r="EX189" s="417">
        <f>G189+M189+S189+Y189+AE189+AQ189+AW189+BC189+BI189+BO189+BU189+DK189+DT189+DZ189+EF189+EL189</f>
        <v>498</v>
      </c>
      <c r="EY189" s="415">
        <f>BY189+AI189+CE189+CK189+CQ189+CW189+DC189+DL189</f>
        <v>0</v>
      </c>
      <c r="EZ189" s="410">
        <f>BZ189+AJ189+CF189+CL189+CR189+CX189+DD189+DM189</f>
        <v>0</v>
      </c>
      <c r="FA189" s="413">
        <f>CA189+AK189+CG189+CM189+CS189+CY189+DE189+DN189</f>
        <v>0</v>
      </c>
      <c r="FB189" s="226" t="e">
        <f>ER189/EQ189</f>
        <v>#DIV/0!</v>
      </c>
      <c r="FC189" s="226" t="e">
        <f>FA189/EZ189</f>
        <v>#DIV/0!</v>
      </c>
      <c r="FD189" s="227">
        <f>EQ189/EP189</f>
        <v>0</v>
      </c>
      <c r="FE189" s="227" t="e">
        <f>EZ189/EY189</f>
        <v>#DIV/0!</v>
      </c>
    </row>
    <row r="190" spans="1:161" ht="10.5" customHeight="1">
      <c r="A190" s="75">
        <v>186</v>
      </c>
      <c r="B190" s="130"/>
      <c r="C190" s="33" t="s">
        <v>117</v>
      </c>
      <c r="D190" s="419" t="s">
        <v>244</v>
      </c>
      <c r="E190" s="289"/>
      <c r="F190" s="22"/>
      <c r="G190" s="37"/>
      <c r="H190" s="170"/>
      <c r="I190" s="100"/>
      <c r="J190" s="40"/>
      <c r="K190" s="289"/>
      <c r="L190" s="22"/>
      <c r="M190" s="37"/>
      <c r="N190" s="170"/>
      <c r="O190" s="100"/>
      <c r="P190" s="40"/>
      <c r="Q190" s="289"/>
      <c r="R190" s="22"/>
      <c r="S190" s="22"/>
      <c r="T190" s="100"/>
      <c r="U190" s="100"/>
      <c r="V190" s="48"/>
      <c r="W190" s="99"/>
      <c r="X190" s="22"/>
      <c r="Y190" s="22"/>
      <c r="Z190" s="100"/>
      <c r="AA190" s="100"/>
      <c r="AB190" s="40"/>
      <c r="AC190" s="289"/>
      <c r="AD190" s="22"/>
      <c r="AE190" s="22"/>
      <c r="AF190" s="100"/>
      <c r="AG190" s="100"/>
      <c r="AH190" s="48"/>
      <c r="AI190" s="202"/>
      <c r="AJ190" s="28"/>
      <c r="AK190" s="28"/>
      <c r="AL190" s="100"/>
      <c r="AM190" s="100"/>
      <c r="AN190" s="40"/>
      <c r="AO190" s="289"/>
      <c r="AP190" s="22"/>
      <c r="AQ190" s="22"/>
      <c r="AR190" s="100"/>
      <c r="AS190" s="100"/>
      <c r="AT190" s="48"/>
      <c r="AU190" s="99"/>
      <c r="AV190" s="22"/>
      <c r="AW190" s="22"/>
      <c r="AX190" s="100"/>
      <c r="AY190" s="100"/>
      <c r="AZ190" s="40"/>
      <c r="BA190" s="99"/>
      <c r="BB190" s="22"/>
      <c r="BC190" s="89"/>
      <c r="BD190" s="101"/>
      <c r="BE190" s="100"/>
      <c r="BF190" s="100"/>
      <c r="BG190" s="99"/>
      <c r="BH190" s="22"/>
      <c r="BI190" s="89"/>
      <c r="BJ190" s="101"/>
      <c r="BK190" s="100"/>
      <c r="BL190" s="48"/>
      <c r="BM190" s="277"/>
      <c r="BN190" s="278"/>
      <c r="BO190" s="288"/>
      <c r="BP190" s="274"/>
      <c r="BQ190" s="275"/>
      <c r="BR190" s="276"/>
      <c r="BS190" s="277"/>
      <c r="BT190" s="278"/>
      <c r="BU190" s="279"/>
      <c r="BV190" s="280"/>
      <c r="BW190" s="275"/>
      <c r="BX190" s="276"/>
      <c r="BY190" s="255">
        <f>'2012 - 2013'!BU7</f>
        <v>10</v>
      </c>
      <c r="BZ190" s="256">
        <f>'2012 - 2013'!BV7</f>
        <v>0</v>
      </c>
      <c r="CA190" s="257">
        <f>'2012 - 2013'!BW7</f>
        <v>598</v>
      </c>
      <c r="CB190" s="258">
        <f>'2012 - 2013'!J7</f>
        <v>1</v>
      </c>
      <c r="CC190" s="259">
        <f>'2012 - 2013'!K7</f>
        <v>0</v>
      </c>
      <c r="CD190" s="260">
        <f>'2012 - 2013'!L7</f>
        <v>90</v>
      </c>
      <c r="CE190" s="255"/>
      <c r="CF190" s="256"/>
      <c r="CG190" s="257"/>
      <c r="CH190" s="258"/>
      <c r="CI190" s="259"/>
      <c r="CJ190" s="260"/>
      <c r="CK190" s="255"/>
      <c r="CL190" s="256"/>
      <c r="CM190" s="257"/>
      <c r="CN190" s="258"/>
      <c r="CO190" s="259"/>
      <c r="CP190" s="260"/>
      <c r="CQ190" s="391"/>
      <c r="CR190" s="392"/>
      <c r="CS190" s="397"/>
      <c r="CT190" s="258"/>
      <c r="CU190" s="259"/>
      <c r="CV190" s="260"/>
      <c r="CW190" s="391"/>
      <c r="CX190" s="392"/>
      <c r="CY190" s="397"/>
      <c r="CZ190" s="258"/>
      <c r="DA190" s="259"/>
      <c r="DB190" s="260"/>
      <c r="DC190" s="391"/>
      <c r="DD190" s="392"/>
      <c r="DE190" s="397"/>
      <c r="DF190" s="258"/>
      <c r="DG190" s="259"/>
      <c r="DH190" s="260"/>
      <c r="DI190" s="394"/>
      <c r="DJ190" s="395"/>
      <c r="DK190" s="398"/>
      <c r="DL190" s="391"/>
      <c r="DM190" s="392"/>
      <c r="DN190" s="397"/>
      <c r="DO190" s="258"/>
      <c r="DP190" s="259"/>
      <c r="DQ190" s="260"/>
      <c r="DR190" s="394"/>
      <c r="DS190" s="395"/>
      <c r="DT190" s="398"/>
      <c r="DU190" s="258"/>
      <c r="DV190" s="259"/>
      <c r="DW190" s="433"/>
      <c r="DX190" s="442"/>
      <c r="DY190" s="443"/>
      <c r="DZ190" s="447"/>
      <c r="EA190" s="258"/>
      <c r="EB190" s="259"/>
      <c r="EC190" s="433"/>
      <c r="ED190" s="442"/>
      <c r="EE190" s="443"/>
      <c r="EF190" s="447"/>
      <c r="EG190" s="258"/>
      <c r="EH190" s="259"/>
      <c r="EI190" s="260"/>
      <c r="EJ190" s="544"/>
      <c r="EK190" s="443"/>
      <c r="EL190" s="447"/>
      <c r="EM190" s="549"/>
      <c r="EN190" s="550"/>
      <c r="EO190" s="554"/>
      <c r="EP190" s="458">
        <f>E190++H190+K190+N190+Q190+T190+W190+Z190+AC190+AF190+AI190+AL190+AO190+AR190+AU190+AX190+BA190+BD190+BG190+BJ190+BM190+BP190+BS190+BV190+BY190+CB190+CE190+CH190+CK190+CN190+CQ190+CT190+CW190+CZ190+DI190+DC190+DF190+DO190+DR190+DL190+DU190+DX190+EA190+ED190+EG190+EJ190+EM190</f>
        <v>11</v>
      </c>
      <c r="EQ190" s="408">
        <f>F190++I190+L190+O190+R190+U190+X190+AA190+AD190+AG190+AJ190+AM190+AP190+AS190+AV190+AY190+BB190+BE190+BH190+BK190+BN190+BQ190+BT190+BW190+BZ190+CC190+CF190+CI190+CL190+CO190+CR190+CU190+CX190+DA190+DJ190+DD190+DG190+DP190+DS190+DM190+DV190+DY190+EB190+EE190+EH190+EK190+EN190</f>
        <v>0</v>
      </c>
      <c r="ER190" s="408">
        <f>G190++J190+M190+P190+S190+V190+Y190+AB190+AE190+AH190+AK190+AN190+AQ190+AT190+AW190+AZ190+BC190+BF190+BI190+BL190+BO190+BR190+BU190+BX190+CA190+CD190+CG190+CJ190+CM190+CP190+CS190+CV190+CY190+DB190+DK190+DE190+DH190+DQ190+DT190+DN190+DW190+DZ190+EC190+EF190+EI190+EL190+EO190</f>
        <v>688</v>
      </c>
      <c r="ES190" s="411">
        <f>ER190/EP190</f>
        <v>62.54545454545455</v>
      </c>
      <c r="ET190" s="556">
        <f>H190+N190+T190+Z190+AF190+AL190+AR190+AX190+BD190+BJ190+BP190+BV190+CB190+CH190+CN190+CT190+CZ190+DF190+DO190+DU190+EA190+EG190+EM190</f>
        <v>1</v>
      </c>
      <c r="EU190" s="414">
        <f>I190+O190+U190+AA190+AG190+AM190+AS190+AY190+BE190+BK190+BQ190+BW190+CC190+CI190+CO190+CU190+DA190+DG190+DP190+DV190+EB190+EH190+EN190</f>
        <v>0</v>
      </c>
      <c r="EV190" s="416">
        <f>E190+K190+Q190+W190+AC190+AO190+AU190+BA190+BG190+BM190+BS190+DI190+DR190+DX190+ED190+EJ190</f>
        <v>0</v>
      </c>
      <c r="EW190" s="409">
        <f>F190+L190+R190+X190+AD190+AP190+AV190+BB190+BH190+BN190+BT190+DJ190+DS190+DY190+EE190+EK190</f>
        <v>0</v>
      </c>
      <c r="EX190" s="417">
        <f>G190+M190+S190+Y190+AE190+AQ190+AW190+BC190+BI190+BO190+BU190+DK190+DT190+DZ190+EF190+EL190</f>
        <v>0</v>
      </c>
      <c r="EY190" s="415">
        <f>BY190+AI190+CE190+CK190+CQ190+CW190+DC190+DL190</f>
        <v>10</v>
      </c>
      <c r="EZ190" s="410">
        <f>BZ190+AJ190+CF190+CL190+CR190+CX190+DD190+DM190</f>
        <v>0</v>
      </c>
      <c r="FA190" s="413">
        <f>CA190+AK190+CG190+CM190+CS190+CY190+DE190+DN190</f>
        <v>598</v>
      </c>
      <c r="FB190" s="226" t="e">
        <f>ER190/EQ190</f>
        <v>#DIV/0!</v>
      </c>
      <c r="FC190" s="226" t="e">
        <f>FA190/EZ190</f>
        <v>#DIV/0!</v>
      </c>
      <c r="FD190" s="227">
        <f>EQ190/EP190</f>
        <v>0</v>
      </c>
      <c r="FE190" s="227">
        <f>EZ190/EY190</f>
        <v>0</v>
      </c>
    </row>
    <row r="191" spans="1:161" ht="10.5" customHeight="1">
      <c r="A191" s="119">
        <v>187</v>
      </c>
      <c r="B191" s="130"/>
      <c r="C191" s="33" t="s">
        <v>118</v>
      </c>
      <c r="D191" s="64" t="s">
        <v>164</v>
      </c>
      <c r="E191" s="290"/>
      <c r="F191" s="23"/>
      <c r="G191" s="38"/>
      <c r="H191" s="170"/>
      <c r="I191" s="100"/>
      <c r="J191" s="40"/>
      <c r="K191" s="290"/>
      <c r="L191" s="23"/>
      <c r="M191" s="38"/>
      <c r="N191" s="170"/>
      <c r="O191" s="100"/>
      <c r="P191" s="40"/>
      <c r="Q191" s="290"/>
      <c r="R191" s="23"/>
      <c r="S191" s="23"/>
      <c r="T191" s="100"/>
      <c r="U191" s="100"/>
      <c r="V191" s="48"/>
      <c r="W191" s="99"/>
      <c r="X191" s="22"/>
      <c r="Y191" s="22"/>
      <c r="Z191" s="100"/>
      <c r="AA191" s="100"/>
      <c r="AB191" s="40"/>
      <c r="AC191" s="289"/>
      <c r="AD191" s="22"/>
      <c r="AE191" s="22"/>
      <c r="AF191" s="100"/>
      <c r="AG191" s="100"/>
      <c r="AH191" s="48"/>
      <c r="AI191" s="202"/>
      <c r="AJ191" s="28"/>
      <c r="AK191" s="28"/>
      <c r="AL191" s="100"/>
      <c r="AM191" s="100"/>
      <c r="AN191" s="40"/>
      <c r="AO191" s="289"/>
      <c r="AP191" s="22"/>
      <c r="AQ191" s="22"/>
      <c r="AR191" s="100"/>
      <c r="AS191" s="100"/>
      <c r="AT191" s="48"/>
      <c r="AU191" s="99"/>
      <c r="AV191" s="22"/>
      <c r="AW191" s="22"/>
      <c r="AX191" s="100"/>
      <c r="AY191" s="100"/>
      <c r="AZ191" s="40"/>
      <c r="BA191" s="99"/>
      <c r="BB191" s="22"/>
      <c r="BC191" s="89"/>
      <c r="BD191" s="101"/>
      <c r="BE191" s="100"/>
      <c r="BF191" s="100"/>
      <c r="BG191" s="268">
        <v>9</v>
      </c>
      <c r="BH191" s="269"/>
      <c r="BI191" s="287">
        <v>258</v>
      </c>
      <c r="BJ191" s="101">
        <v>2</v>
      </c>
      <c r="BK191" s="100"/>
      <c r="BL191" s="48">
        <v>126</v>
      </c>
      <c r="BM191" s="99"/>
      <c r="BN191" s="22"/>
      <c r="BO191" s="89"/>
      <c r="BP191" s="101"/>
      <c r="BQ191" s="100"/>
      <c r="BR191" s="48"/>
      <c r="BS191" s="99"/>
      <c r="BT191" s="22"/>
      <c r="BU191" s="37"/>
      <c r="BV191" s="170"/>
      <c r="BW191" s="100"/>
      <c r="BX191" s="48"/>
      <c r="BY191" s="202"/>
      <c r="BZ191" s="203"/>
      <c r="CA191" s="204"/>
      <c r="CB191" s="170"/>
      <c r="CC191" s="100"/>
      <c r="CD191" s="48"/>
      <c r="CE191" s="202"/>
      <c r="CF191" s="203"/>
      <c r="CG191" s="204"/>
      <c r="CH191" s="170"/>
      <c r="CI191" s="100"/>
      <c r="CJ191" s="48"/>
      <c r="CK191" s="202"/>
      <c r="CL191" s="203"/>
      <c r="CM191" s="204"/>
      <c r="CN191" s="170"/>
      <c r="CO191" s="100"/>
      <c r="CP191" s="48"/>
      <c r="CQ191" s="202"/>
      <c r="CR191" s="203"/>
      <c r="CS191" s="204"/>
      <c r="CT191" s="170"/>
      <c r="CU191" s="100"/>
      <c r="CV191" s="48"/>
      <c r="CW191" s="202"/>
      <c r="CX191" s="203"/>
      <c r="CY191" s="204"/>
      <c r="CZ191" s="170"/>
      <c r="DA191" s="100"/>
      <c r="DB191" s="48"/>
      <c r="DC191" s="202"/>
      <c r="DD191" s="203"/>
      <c r="DE191" s="204"/>
      <c r="DF191" s="170"/>
      <c r="DG191" s="100"/>
      <c r="DH191" s="48"/>
      <c r="DI191" s="368"/>
      <c r="DJ191" s="369"/>
      <c r="DK191" s="370"/>
      <c r="DL191" s="391"/>
      <c r="DM191" s="392"/>
      <c r="DN191" s="397"/>
      <c r="DO191" s="170"/>
      <c r="DP191" s="100"/>
      <c r="DQ191" s="48"/>
      <c r="DR191" s="394"/>
      <c r="DS191" s="395"/>
      <c r="DT191" s="398"/>
      <c r="DU191" s="258"/>
      <c r="DV191" s="259"/>
      <c r="DW191" s="433"/>
      <c r="DX191" s="442"/>
      <c r="DY191" s="443"/>
      <c r="DZ191" s="447"/>
      <c r="EA191" s="258"/>
      <c r="EB191" s="259"/>
      <c r="EC191" s="433"/>
      <c r="ED191" s="442"/>
      <c r="EE191" s="443"/>
      <c r="EF191" s="447"/>
      <c r="EG191" s="258"/>
      <c r="EH191" s="259"/>
      <c r="EI191" s="260"/>
      <c r="EJ191" s="544"/>
      <c r="EK191" s="443"/>
      <c r="EL191" s="447"/>
      <c r="EM191" s="549"/>
      <c r="EN191" s="550"/>
      <c r="EO191" s="554"/>
      <c r="EP191" s="458">
        <f>E191++H191+K191+N191+Q191+T191+W191+Z191+AC191+AF191+AI191+AL191+AO191+AR191+AU191+AX191+BA191+BD191+BG191+BJ191+BM191+BP191+BS191+BV191+BY191+CB191+CE191+CH191+CK191+CN191+CQ191+CT191+CW191+CZ191+DI191+DC191+DF191+DO191+DR191+DL191+DU191+DX191+EA191+ED191+EG191+EJ191+EM191</f>
        <v>11</v>
      </c>
      <c r="EQ191" s="408">
        <f>F191++I191+L191+O191+R191+U191+X191+AA191+AD191+AG191+AJ191+AM191+AP191+AS191+AV191+AY191+BB191+BE191+BH191+BK191+BN191+BQ191+BT191+BW191+BZ191+CC191+CF191+CI191+CL191+CO191+CR191+CU191+CX191+DA191+DJ191+DD191+DG191+DP191+DS191+DM191+DV191+DY191+EB191+EE191+EH191+EK191+EN191</f>
        <v>0</v>
      </c>
      <c r="ER191" s="408">
        <f>G191++J191+M191+P191+S191+V191+Y191+AB191+AE191+AH191+AK191+AN191+AQ191+AT191+AW191+AZ191+BC191+BF191+BI191+BL191+BO191+BR191+BU191+BX191+CA191+CD191+CG191+CJ191+CM191+CP191+CS191+CV191+CY191+DB191+DK191+DE191+DH191+DQ191+DT191+DN191+DW191+DZ191+EC191+EF191+EI191+EL191+EO191</f>
        <v>384</v>
      </c>
      <c r="ES191" s="411">
        <f>ER191/EP191</f>
        <v>34.90909090909091</v>
      </c>
      <c r="ET191" s="556">
        <f>H191+N191+T191+Z191+AF191+AL191+AR191+AX191+BD191+BJ191+BP191+BV191+CB191+CH191+CN191+CT191+CZ191+DF191+DO191+DU191+EA191+EG191+EM191</f>
        <v>2</v>
      </c>
      <c r="EU191" s="414">
        <f>I191+O191+U191+AA191+AG191+AM191+AS191+AY191+BE191+BK191+BQ191+BW191+CC191+CI191+CO191+CU191+DA191+DG191+DP191+DV191+EB191+EH191+EN191</f>
        <v>0</v>
      </c>
      <c r="EV191" s="416">
        <f>E191+K191+Q191+W191+AC191+AO191+AU191+BA191+BG191+BM191+BS191+DI191+DR191+DX191+ED191+EJ191</f>
        <v>9</v>
      </c>
      <c r="EW191" s="409">
        <f>F191+L191+R191+X191+AD191+AP191+AV191+BB191+BH191+BN191+BT191+DJ191+DS191+DY191+EE191+EK191</f>
        <v>0</v>
      </c>
      <c r="EX191" s="417">
        <f>G191+M191+S191+Y191+AE191+AQ191+AW191+BC191+BI191+BO191+BU191+DK191+DT191+DZ191+EF191+EL191</f>
        <v>258</v>
      </c>
      <c r="EY191" s="415">
        <f>BY191+AI191+CE191+CK191+CQ191+CW191+DC191+DL191</f>
        <v>0</v>
      </c>
      <c r="EZ191" s="410">
        <f>BZ191+AJ191+CF191+CL191+CR191+CX191+DD191+DM191</f>
        <v>0</v>
      </c>
      <c r="FA191" s="413">
        <f>CA191+AK191+CG191+CM191+CS191+CY191+DE191+DN191</f>
        <v>0</v>
      </c>
      <c r="FB191" s="226" t="e">
        <f>ER191/EQ191</f>
        <v>#DIV/0!</v>
      </c>
      <c r="FC191" s="226" t="e">
        <f>FA191/EZ191</f>
        <v>#DIV/0!</v>
      </c>
      <c r="FD191" s="227">
        <f>EQ191/EP191</f>
        <v>0</v>
      </c>
      <c r="FE191" s="227" t="e">
        <f>EZ191/EY191</f>
        <v>#DIV/0!</v>
      </c>
    </row>
    <row r="192" spans="1:161" ht="10.5" customHeight="1">
      <c r="A192" s="75">
        <v>188</v>
      </c>
      <c r="B192" s="130"/>
      <c r="C192" s="33" t="s">
        <v>118</v>
      </c>
      <c r="D192" s="64" t="s">
        <v>104</v>
      </c>
      <c r="E192" s="290"/>
      <c r="F192" s="23"/>
      <c r="G192" s="38"/>
      <c r="H192" s="170"/>
      <c r="I192" s="100"/>
      <c r="J192" s="40"/>
      <c r="K192" s="290"/>
      <c r="L192" s="23"/>
      <c r="M192" s="38"/>
      <c r="N192" s="170"/>
      <c r="O192" s="100"/>
      <c r="P192" s="40"/>
      <c r="Q192" s="290"/>
      <c r="R192" s="23"/>
      <c r="S192" s="23"/>
      <c r="T192" s="100"/>
      <c r="U192" s="100"/>
      <c r="V192" s="48"/>
      <c r="W192" s="99"/>
      <c r="X192" s="22"/>
      <c r="Y192" s="22"/>
      <c r="Z192" s="100"/>
      <c r="AA192" s="100"/>
      <c r="AB192" s="40"/>
      <c r="AC192" s="289"/>
      <c r="AD192" s="22"/>
      <c r="AE192" s="22"/>
      <c r="AF192" s="100"/>
      <c r="AG192" s="100"/>
      <c r="AH192" s="48"/>
      <c r="AI192" s="202"/>
      <c r="AJ192" s="28"/>
      <c r="AK192" s="28"/>
      <c r="AL192" s="100"/>
      <c r="AM192" s="100"/>
      <c r="AN192" s="40"/>
      <c r="AO192" s="289">
        <v>1</v>
      </c>
      <c r="AP192" s="22">
        <v>0</v>
      </c>
      <c r="AQ192" s="22">
        <v>19</v>
      </c>
      <c r="AR192" s="100"/>
      <c r="AS192" s="100"/>
      <c r="AT192" s="48"/>
      <c r="AU192" s="99"/>
      <c r="AV192" s="22"/>
      <c r="AW192" s="22"/>
      <c r="AX192" s="100">
        <v>1</v>
      </c>
      <c r="AY192" s="100"/>
      <c r="AZ192" s="40">
        <v>15</v>
      </c>
      <c r="BA192" s="99"/>
      <c r="BB192" s="22"/>
      <c r="BC192" s="89"/>
      <c r="BD192" s="101"/>
      <c r="BE192" s="100"/>
      <c r="BF192" s="100"/>
      <c r="BG192" s="99"/>
      <c r="BH192" s="22"/>
      <c r="BI192" s="89"/>
      <c r="BJ192" s="101"/>
      <c r="BK192" s="100"/>
      <c r="BL192" s="48"/>
      <c r="BM192" s="242"/>
      <c r="BN192" s="284"/>
      <c r="BO192" s="285"/>
      <c r="BP192" s="267"/>
      <c r="BQ192" s="247"/>
      <c r="BR192" s="248"/>
      <c r="BS192" s="242"/>
      <c r="BT192" s="284"/>
      <c r="BU192" s="286"/>
      <c r="BV192" s="246"/>
      <c r="BW192" s="247"/>
      <c r="BX192" s="248"/>
      <c r="BY192" s="243"/>
      <c r="BZ192" s="244"/>
      <c r="CA192" s="245"/>
      <c r="CB192" s="246"/>
      <c r="CC192" s="247"/>
      <c r="CD192" s="248"/>
      <c r="CE192" s="243"/>
      <c r="CF192" s="244"/>
      <c r="CG192" s="245"/>
      <c r="CH192" s="246"/>
      <c r="CI192" s="247"/>
      <c r="CJ192" s="248"/>
      <c r="CK192" s="243"/>
      <c r="CL192" s="244"/>
      <c r="CM192" s="245"/>
      <c r="CN192" s="246"/>
      <c r="CO192" s="247"/>
      <c r="CP192" s="248"/>
      <c r="CQ192" s="243"/>
      <c r="CR192" s="244"/>
      <c r="CS192" s="245"/>
      <c r="CT192" s="246"/>
      <c r="CU192" s="247"/>
      <c r="CV192" s="248"/>
      <c r="CW192" s="243">
        <v>6</v>
      </c>
      <c r="CX192" s="244">
        <v>0</v>
      </c>
      <c r="CY192" s="245">
        <v>62</v>
      </c>
      <c r="CZ192" s="246">
        <v>3</v>
      </c>
      <c r="DA192" s="247">
        <v>0</v>
      </c>
      <c r="DB192" s="248">
        <v>40</v>
      </c>
      <c r="DC192" s="243"/>
      <c r="DD192" s="244"/>
      <c r="DE192" s="245"/>
      <c r="DF192" s="246"/>
      <c r="DG192" s="247"/>
      <c r="DH192" s="248"/>
      <c r="DI192" s="374"/>
      <c r="DJ192" s="375"/>
      <c r="DK192" s="376"/>
      <c r="DL192" s="391"/>
      <c r="DM192" s="392"/>
      <c r="DN192" s="397"/>
      <c r="DO192" s="246"/>
      <c r="DP192" s="247"/>
      <c r="DQ192" s="248"/>
      <c r="DR192" s="394"/>
      <c r="DS192" s="395"/>
      <c r="DT192" s="398"/>
      <c r="DU192" s="258"/>
      <c r="DV192" s="259"/>
      <c r="DW192" s="433"/>
      <c r="DX192" s="442"/>
      <c r="DY192" s="443"/>
      <c r="DZ192" s="447"/>
      <c r="EA192" s="258"/>
      <c r="EB192" s="259"/>
      <c r="EC192" s="433"/>
      <c r="ED192" s="442"/>
      <c r="EE192" s="443"/>
      <c r="EF192" s="447"/>
      <c r="EG192" s="258"/>
      <c r="EH192" s="259"/>
      <c r="EI192" s="260"/>
      <c r="EJ192" s="544"/>
      <c r="EK192" s="443"/>
      <c r="EL192" s="447"/>
      <c r="EM192" s="549"/>
      <c r="EN192" s="550"/>
      <c r="EO192" s="554"/>
      <c r="EP192" s="458">
        <f>E192++H192+K192+N192+Q192+T192+W192+Z192+AC192+AF192+AI192+AL192+AO192+AR192+AU192+AX192+BA192+BD192+BG192+BJ192+BM192+BP192+BS192+BV192+BY192+CB192+CE192+CH192+CK192+CN192+CQ192+CT192+CW192+CZ192+DI192+DC192+DF192+DO192+DR192+DL192+DU192+DX192+EA192+ED192+EG192+EJ192+EM192</f>
        <v>11</v>
      </c>
      <c r="EQ192" s="408">
        <f>F192++I192+L192+O192+R192+U192+X192+AA192+AD192+AG192+AJ192+AM192+AP192+AS192+AV192+AY192+BB192+BE192+BH192+BK192+BN192+BQ192+BT192+BW192+BZ192+CC192+CF192+CI192+CL192+CO192+CR192+CU192+CX192+DA192+DJ192+DD192+DG192+DP192+DS192+DM192+DV192+DY192+EB192+EE192+EH192+EK192+EN192</f>
        <v>0</v>
      </c>
      <c r="ER192" s="408">
        <f>G192++J192+M192+P192+S192+V192+Y192+AB192+AE192+AH192+AK192+AN192+AQ192+AT192+AW192+AZ192+BC192+BF192+BI192+BL192+BO192+BR192+BU192+BX192+CA192+CD192+CG192+CJ192+CM192+CP192+CS192+CV192+CY192+DB192+DK192+DE192+DH192+DQ192+DT192+DN192+DW192+DZ192+EC192+EF192+EI192+EL192+EO192</f>
        <v>136</v>
      </c>
      <c r="ES192" s="411">
        <f>ER192/EP192</f>
        <v>12.363636363636363</v>
      </c>
      <c r="ET192" s="556">
        <f>H192+N192+T192+Z192+AF192+AL192+AR192+AX192+BD192+BJ192+BP192+BV192+CB192+CH192+CN192+CT192+CZ192+DF192+DO192+DU192+EA192+EG192+EM192</f>
        <v>4</v>
      </c>
      <c r="EU192" s="414">
        <f>I192+O192+U192+AA192+AG192+AM192+AS192+AY192+BE192+BK192+BQ192+BW192+CC192+CI192+CO192+CU192+DA192+DG192+DP192+DV192+EB192+EH192+EN192</f>
        <v>0</v>
      </c>
      <c r="EV192" s="416">
        <f>E192+K192+Q192+W192+AC192+AO192+AU192+BA192+BG192+BM192+BS192+DI192+DR192+DX192+ED192+EJ192</f>
        <v>1</v>
      </c>
      <c r="EW192" s="409">
        <f>F192+L192+R192+X192+AD192+AP192+AV192+BB192+BH192+BN192+BT192+DJ192+DS192+DY192+EE192+EK192</f>
        <v>0</v>
      </c>
      <c r="EX192" s="417">
        <f>G192+M192+S192+Y192+AE192+AQ192+AW192+BC192+BI192+BO192+BU192+DK192+DT192+DZ192+EF192+EL192</f>
        <v>19</v>
      </c>
      <c r="EY192" s="415">
        <f>BY192+AI192+CE192+CK192+CQ192+CW192+DC192+DL192</f>
        <v>6</v>
      </c>
      <c r="EZ192" s="410">
        <f>BZ192+AJ192+CF192+CL192+CR192+CX192+DD192+DM192</f>
        <v>0</v>
      </c>
      <c r="FA192" s="413">
        <f>CA192+AK192+CG192+CM192+CS192+CY192+DE192+DN192</f>
        <v>62</v>
      </c>
      <c r="FB192" s="226" t="e">
        <f>ER192/EQ192</f>
        <v>#DIV/0!</v>
      </c>
      <c r="FC192" s="226" t="e">
        <f>FA192/EZ192</f>
        <v>#DIV/0!</v>
      </c>
      <c r="FD192" s="227">
        <f>EQ192/EP192</f>
        <v>0</v>
      </c>
      <c r="FE192" s="227">
        <f>EZ192/EY192</f>
        <v>0</v>
      </c>
    </row>
    <row r="193" spans="1:161" ht="10.5" customHeight="1">
      <c r="A193" s="119">
        <v>189</v>
      </c>
      <c r="B193" s="130"/>
      <c r="C193" s="33" t="s">
        <v>118</v>
      </c>
      <c r="D193" s="64" t="s">
        <v>258</v>
      </c>
      <c r="E193" s="290"/>
      <c r="F193" s="23"/>
      <c r="G193" s="38"/>
      <c r="H193" s="170"/>
      <c r="I193" s="100"/>
      <c r="J193" s="40"/>
      <c r="K193" s="290"/>
      <c r="L193" s="23"/>
      <c r="M193" s="38"/>
      <c r="N193" s="170"/>
      <c r="O193" s="100"/>
      <c r="P193" s="40"/>
      <c r="Q193" s="289"/>
      <c r="R193" s="22"/>
      <c r="S193" s="22"/>
      <c r="T193" s="100"/>
      <c r="U193" s="100"/>
      <c r="V193" s="48"/>
      <c r="W193" s="99"/>
      <c r="X193" s="22"/>
      <c r="Y193" s="22"/>
      <c r="Z193" s="100"/>
      <c r="AA193" s="100"/>
      <c r="AB193" s="40"/>
      <c r="AC193" s="289"/>
      <c r="AD193" s="22"/>
      <c r="AE193" s="22"/>
      <c r="AF193" s="100"/>
      <c r="AG193" s="100"/>
      <c r="AH193" s="48"/>
      <c r="AI193" s="202"/>
      <c r="AJ193" s="28"/>
      <c r="AK193" s="28"/>
      <c r="AL193" s="100"/>
      <c r="AM193" s="100"/>
      <c r="AN193" s="40"/>
      <c r="AO193" s="289"/>
      <c r="AP193" s="22"/>
      <c r="AQ193" s="22"/>
      <c r="AR193" s="100"/>
      <c r="AS193" s="100"/>
      <c r="AT193" s="48"/>
      <c r="AU193" s="99"/>
      <c r="AV193" s="22"/>
      <c r="AW193" s="22"/>
      <c r="AX193" s="100"/>
      <c r="AY193" s="100"/>
      <c r="AZ193" s="40"/>
      <c r="BA193" s="99"/>
      <c r="BB193" s="22"/>
      <c r="BC193" s="89"/>
      <c r="BD193" s="101"/>
      <c r="BE193" s="100"/>
      <c r="BF193" s="100"/>
      <c r="BG193" s="99"/>
      <c r="BH193" s="22"/>
      <c r="BI193" s="89"/>
      <c r="BJ193" s="101"/>
      <c r="BK193" s="100"/>
      <c r="BL193" s="48"/>
      <c r="BM193" s="99"/>
      <c r="BN193" s="22"/>
      <c r="BO193" s="89"/>
      <c r="BP193" s="101"/>
      <c r="BQ193" s="100"/>
      <c r="BR193" s="48"/>
      <c r="BS193" s="99"/>
      <c r="BT193" s="22"/>
      <c r="BU193" s="37"/>
      <c r="BV193" s="170"/>
      <c r="BW193" s="100"/>
      <c r="BX193" s="48"/>
      <c r="BY193" s="202"/>
      <c r="BZ193" s="203"/>
      <c r="CA193" s="204"/>
      <c r="CB193" s="170"/>
      <c r="CC193" s="100"/>
      <c r="CD193" s="48"/>
      <c r="CE193" s="206">
        <f>'2013 - 2014 '!BY54</f>
        <v>7</v>
      </c>
      <c r="CF193" s="207">
        <f>'2013 - 2014 '!BZ54</f>
        <v>1</v>
      </c>
      <c r="CG193" s="208">
        <f>'2013 - 2014 '!CA54</f>
        <v>87</v>
      </c>
      <c r="CH193" s="196">
        <f>'2013 - 2014 '!N54</f>
        <v>4</v>
      </c>
      <c r="CI193" s="197">
        <f>'2013 - 2014 '!O54</f>
        <v>2</v>
      </c>
      <c r="CJ193" s="198">
        <f>'2013 - 2014 '!P54</f>
        <v>183</v>
      </c>
      <c r="CK193" s="206"/>
      <c r="CL193" s="207"/>
      <c r="CM193" s="208"/>
      <c r="CN193" s="196"/>
      <c r="CO193" s="197"/>
      <c r="CP193" s="198"/>
      <c r="CQ193" s="206"/>
      <c r="CR193" s="207"/>
      <c r="CS193" s="208"/>
      <c r="CT193" s="196"/>
      <c r="CU193" s="197"/>
      <c r="CV193" s="198"/>
      <c r="CW193" s="206"/>
      <c r="CX193" s="207"/>
      <c r="CY193" s="208"/>
      <c r="CZ193" s="196"/>
      <c r="DA193" s="197"/>
      <c r="DB193" s="198"/>
      <c r="DC193" s="206"/>
      <c r="DD193" s="207"/>
      <c r="DE193" s="208"/>
      <c r="DF193" s="196"/>
      <c r="DG193" s="197"/>
      <c r="DH193" s="198"/>
      <c r="DI193" s="371"/>
      <c r="DJ193" s="372"/>
      <c r="DK193" s="373"/>
      <c r="DL193" s="391"/>
      <c r="DM193" s="392"/>
      <c r="DN193" s="397"/>
      <c r="DO193" s="196"/>
      <c r="DP193" s="197"/>
      <c r="DQ193" s="198"/>
      <c r="DR193" s="394"/>
      <c r="DS193" s="395"/>
      <c r="DT193" s="398"/>
      <c r="DU193" s="258"/>
      <c r="DV193" s="259"/>
      <c r="DW193" s="433"/>
      <c r="DX193" s="442"/>
      <c r="DY193" s="443"/>
      <c r="DZ193" s="447"/>
      <c r="EA193" s="258"/>
      <c r="EB193" s="259"/>
      <c r="EC193" s="433"/>
      <c r="ED193" s="442"/>
      <c r="EE193" s="443"/>
      <c r="EF193" s="447"/>
      <c r="EG193" s="258"/>
      <c r="EH193" s="259"/>
      <c r="EI193" s="260"/>
      <c r="EJ193" s="544"/>
      <c r="EK193" s="443"/>
      <c r="EL193" s="447"/>
      <c r="EM193" s="549"/>
      <c r="EN193" s="550"/>
      <c r="EO193" s="554"/>
      <c r="EP193" s="458">
        <f>E193++H193+K193+N193+Q193+T193+W193+Z193+AC193+AF193+AI193+AL193+AO193+AR193+AU193+AX193+BA193+BD193+BG193+BJ193+BM193+BP193+BS193+BV193+BY193+CB193+CE193+CH193+CK193+CN193+CQ193+CT193+CW193+CZ193+DI193+DC193+DF193+DO193+DR193+DL193+DU193+DX193+EA193+ED193+EG193+EJ193+EM193</f>
        <v>11</v>
      </c>
      <c r="EQ193" s="408">
        <f>F193++I193+L193+O193+R193+U193+X193+AA193+AD193+AG193+AJ193+AM193+AP193+AS193+AV193+AY193+BB193+BE193+BH193+BK193+BN193+BQ193+BT193+BW193+BZ193+CC193+CF193+CI193+CL193+CO193+CR193+CU193+CX193+DA193+DJ193+DD193+DG193+DP193+DS193+DM193+DV193+DY193+EB193+EE193+EH193+EK193+EN193</f>
        <v>3</v>
      </c>
      <c r="ER193" s="408">
        <f>G193++J193+M193+P193+S193+V193+Y193+AB193+AE193+AH193+AK193+AN193+AQ193+AT193+AW193+AZ193+BC193+BF193+BI193+BL193+BO193+BR193+BU193+BX193+CA193+CD193+CG193+CJ193+CM193+CP193+CS193+CV193+CY193+DB193+DK193+DE193+DH193+DQ193+DT193+DN193+DW193+DZ193+EC193+EF193+EI193+EL193+EO193</f>
        <v>270</v>
      </c>
      <c r="ES193" s="411">
        <f>ER193/EP193</f>
        <v>24.545454545454547</v>
      </c>
      <c r="ET193" s="556">
        <f>H193+N193+T193+Z193+AF193+AL193+AR193+AX193+BD193+BJ193+BP193+BV193+CB193+CH193+CN193+CT193+CZ193+DF193+DO193+DU193+EA193+EG193+EM193</f>
        <v>4</v>
      </c>
      <c r="EU193" s="414">
        <f>I193+O193+U193+AA193+AG193+AM193+AS193+AY193+BE193+BK193+BQ193+BW193+CC193+CI193+CO193+CU193+DA193+DG193+DP193+DV193+EB193+EH193+EN193</f>
        <v>2</v>
      </c>
      <c r="EV193" s="416">
        <f>E193+K193+Q193+W193+AC193+AO193+AU193+BA193+BG193+BM193+BS193+DI193+DR193+DX193+ED193+EJ193</f>
        <v>0</v>
      </c>
      <c r="EW193" s="409">
        <f>F193+L193+R193+X193+AD193+AP193+AV193+BB193+BH193+BN193+BT193+DJ193+DS193+DY193+EE193+EK193</f>
        <v>0</v>
      </c>
      <c r="EX193" s="417">
        <f>G193+M193+S193+Y193+AE193+AQ193+AW193+BC193+BI193+BO193+BU193+DK193+DT193+DZ193+EF193+EL193</f>
        <v>0</v>
      </c>
      <c r="EY193" s="415">
        <f>BY193+AI193+CE193+CK193+CQ193+CW193+DC193+DL193</f>
        <v>7</v>
      </c>
      <c r="EZ193" s="410">
        <f>BZ193+AJ193+CF193+CL193+CR193+CX193+DD193+DM193</f>
        <v>1</v>
      </c>
      <c r="FA193" s="413">
        <f>CA193+AK193+CG193+CM193+CS193+CY193+DE193+DN193</f>
        <v>87</v>
      </c>
      <c r="FB193" s="226">
        <f>ER193/EQ193</f>
        <v>90</v>
      </c>
      <c r="FC193" s="226">
        <f>FA193/EZ193</f>
        <v>87</v>
      </c>
      <c r="FD193" s="227">
        <f>EQ193/EP193</f>
        <v>0.2727272727272727</v>
      </c>
      <c r="FE193" s="227">
        <f>EZ193/EY193</f>
        <v>0.14285714285714285</v>
      </c>
    </row>
    <row r="194" spans="1:161" ht="10.5" customHeight="1">
      <c r="A194" s="75">
        <v>190</v>
      </c>
      <c r="B194" s="130"/>
      <c r="C194" s="33" t="s">
        <v>117</v>
      </c>
      <c r="D194" s="64" t="s">
        <v>123</v>
      </c>
      <c r="E194" s="289"/>
      <c r="F194" s="22"/>
      <c r="G194" s="37"/>
      <c r="H194" s="170"/>
      <c r="I194" s="100"/>
      <c r="J194" s="40"/>
      <c r="K194" s="289"/>
      <c r="L194" s="22"/>
      <c r="M194" s="37"/>
      <c r="N194" s="170"/>
      <c r="O194" s="100"/>
      <c r="P194" s="40"/>
      <c r="Q194" s="289"/>
      <c r="R194" s="22"/>
      <c r="S194" s="22"/>
      <c r="T194" s="100"/>
      <c r="U194" s="100"/>
      <c r="V194" s="48"/>
      <c r="W194" s="99"/>
      <c r="X194" s="22"/>
      <c r="Y194" s="22"/>
      <c r="Z194" s="100"/>
      <c r="AA194" s="100"/>
      <c r="AB194" s="40"/>
      <c r="AC194" s="289"/>
      <c r="AD194" s="22"/>
      <c r="AE194" s="22"/>
      <c r="AF194" s="100"/>
      <c r="AG194" s="100"/>
      <c r="AH194" s="48"/>
      <c r="AI194" s="202"/>
      <c r="AJ194" s="28"/>
      <c r="AK194" s="28"/>
      <c r="AL194" s="100"/>
      <c r="AM194" s="100"/>
      <c r="AN194" s="40"/>
      <c r="AO194" s="289">
        <v>11</v>
      </c>
      <c r="AP194" s="22">
        <v>1</v>
      </c>
      <c r="AQ194" s="22">
        <v>924</v>
      </c>
      <c r="AR194" s="100"/>
      <c r="AS194" s="100"/>
      <c r="AT194" s="48"/>
      <c r="AU194" s="99"/>
      <c r="AV194" s="22"/>
      <c r="AW194" s="22"/>
      <c r="AX194" s="100"/>
      <c r="AY194" s="100"/>
      <c r="AZ194" s="40"/>
      <c r="BA194" s="99"/>
      <c r="BB194" s="22"/>
      <c r="BC194" s="89"/>
      <c r="BD194" s="101"/>
      <c r="BE194" s="100"/>
      <c r="BF194" s="100"/>
      <c r="BG194" s="99"/>
      <c r="BH194" s="22"/>
      <c r="BI194" s="89"/>
      <c r="BJ194" s="101"/>
      <c r="BK194" s="100"/>
      <c r="BL194" s="48"/>
      <c r="BM194" s="99"/>
      <c r="BN194" s="22"/>
      <c r="BO194" s="89"/>
      <c r="BP194" s="101"/>
      <c r="BQ194" s="100"/>
      <c r="BR194" s="48"/>
      <c r="BS194" s="99"/>
      <c r="BT194" s="22"/>
      <c r="BU194" s="37"/>
      <c r="BV194" s="170"/>
      <c r="BW194" s="100"/>
      <c r="BX194" s="48"/>
      <c r="BY194" s="202"/>
      <c r="BZ194" s="203"/>
      <c r="CA194" s="204"/>
      <c r="CB194" s="170"/>
      <c r="CC194" s="100"/>
      <c r="CD194" s="48"/>
      <c r="CE194" s="202"/>
      <c r="CF194" s="203"/>
      <c r="CG194" s="204"/>
      <c r="CH194" s="170"/>
      <c r="CI194" s="100"/>
      <c r="CJ194" s="48"/>
      <c r="CK194" s="202"/>
      <c r="CL194" s="203"/>
      <c r="CM194" s="204"/>
      <c r="CN194" s="170"/>
      <c r="CO194" s="100"/>
      <c r="CP194" s="48"/>
      <c r="CQ194" s="202"/>
      <c r="CR194" s="203"/>
      <c r="CS194" s="204"/>
      <c r="CT194" s="170"/>
      <c r="CU194" s="100"/>
      <c r="CV194" s="48"/>
      <c r="CW194" s="202"/>
      <c r="CX194" s="203"/>
      <c r="CY194" s="204"/>
      <c r="CZ194" s="170"/>
      <c r="DA194" s="100"/>
      <c r="DB194" s="48"/>
      <c r="DC194" s="202"/>
      <c r="DD194" s="203"/>
      <c r="DE194" s="204"/>
      <c r="DF194" s="170"/>
      <c r="DG194" s="100"/>
      <c r="DH194" s="48"/>
      <c r="DI194" s="368"/>
      <c r="DJ194" s="369"/>
      <c r="DK194" s="370"/>
      <c r="DL194" s="391"/>
      <c r="DM194" s="392"/>
      <c r="DN194" s="397"/>
      <c r="DO194" s="170"/>
      <c r="DP194" s="100"/>
      <c r="DQ194" s="48"/>
      <c r="DR194" s="394"/>
      <c r="DS194" s="395"/>
      <c r="DT194" s="398"/>
      <c r="DU194" s="258"/>
      <c r="DV194" s="259"/>
      <c r="DW194" s="433"/>
      <c r="DX194" s="442"/>
      <c r="DY194" s="443"/>
      <c r="DZ194" s="447"/>
      <c r="EA194" s="258"/>
      <c r="EB194" s="259"/>
      <c r="EC194" s="433"/>
      <c r="ED194" s="442"/>
      <c r="EE194" s="443"/>
      <c r="EF194" s="447"/>
      <c r="EG194" s="258"/>
      <c r="EH194" s="259"/>
      <c r="EI194" s="260"/>
      <c r="EJ194" s="544"/>
      <c r="EK194" s="443"/>
      <c r="EL194" s="447"/>
      <c r="EM194" s="549"/>
      <c r="EN194" s="550"/>
      <c r="EO194" s="554"/>
      <c r="EP194" s="458">
        <f>E194++H194+K194+N194+Q194+T194+W194+Z194+AC194+AF194+AI194+AL194+AO194+AR194+AU194+AX194+BA194+BD194+BG194+BJ194+BM194+BP194+BS194+BV194+BY194+CB194+CE194+CH194+CK194+CN194+CQ194+CT194+CW194+CZ194+DI194+DC194+DF194+DO194+DR194+DL194+DU194+DX194+EA194+ED194+EG194+EJ194+EM194</f>
        <v>11</v>
      </c>
      <c r="EQ194" s="408">
        <f>F194++I194+L194+O194+R194+U194+X194+AA194+AD194+AG194+AJ194+AM194+AP194+AS194+AV194+AY194+BB194+BE194+BH194+BK194+BN194+BQ194+BT194+BW194+BZ194+CC194+CF194+CI194+CL194+CO194+CR194+CU194+CX194+DA194+DJ194+DD194+DG194+DP194+DS194+DM194+DV194+DY194+EB194+EE194+EH194+EK194+EN194</f>
        <v>1</v>
      </c>
      <c r="ER194" s="408">
        <f>G194++J194+M194+P194+S194+V194+Y194+AB194+AE194+AH194+AK194+AN194+AQ194+AT194+AW194+AZ194+BC194+BF194+BI194+BL194+BO194+BR194+BU194+BX194+CA194+CD194+CG194+CJ194+CM194+CP194+CS194+CV194+CY194+DB194+DK194+DE194+DH194+DQ194+DT194+DN194+DW194+DZ194+EC194+EF194+EI194+EL194+EO194</f>
        <v>924</v>
      </c>
      <c r="ES194" s="411">
        <f>ER194/EP194</f>
        <v>84</v>
      </c>
      <c r="ET194" s="556">
        <f>H194+N194+T194+Z194+AF194+AL194+AR194+AX194+BD194+BJ194+BP194+BV194+CB194+CH194+CN194+CT194+CZ194+DF194+DO194+DU194+EA194+EG194+EM194</f>
        <v>0</v>
      </c>
      <c r="EU194" s="414">
        <f>I194+O194+U194+AA194+AG194+AM194+AS194+AY194+BE194+BK194+BQ194+BW194+CC194+CI194+CO194+CU194+DA194+DG194+DP194+DV194+EB194+EH194+EN194</f>
        <v>0</v>
      </c>
      <c r="EV194" s="416">
        <f>E194+K194+Q194+W194+AC194+AO194+AU194+BA194+BG194+BM194+BS194+DI194+DR194+DX194+ED194+EJ194</f>
        <v>11</v>
      </c>
      <c r="EW194" s="409">
        <f>F194+L194+R194+X194+AD194+AP194+AV194+BB194+BH194+BN194+BT194+DJ194+DS194+DY194+EE194+EK194</f>
        <v>1</v>
      </c>
      <c r="EX194" s="417">
        <f>G194+M194+S194+Y194+AE194+AQ194+AW194+BC194+BI194+BO194+BU194+DK194+DT194+DZ194+EF194+EL194</f>
        <v>924</v>
      </c>
      <c r="EY194" s="415">
        <f>BY194+AI194+CE194+CK194+CQ194+CW194+DC194+DL194</f>
        <v>0</v>
      </c>
      <c r="EZ194" s="410">
        <f>BZ194+AJ194+CF194+CL194+CR194+CX194+DD194+DM194</f>
        <v>0</v>
      </c>
      <c r="FA194" s="413">
        <f>CA194+AK194+CG194+CM194+CS194+CY194+DE194+DN194</f>
        <v>0</v>
      </c>
      <c r="FB194" s="226">
        <f>ER194/EQ194</f>
        <v>924</v>
      </c>
      <c r="FC194" s="226" t="e">
        <f>FA194/EZ194</f>
        <v>#DIV/0!</v>
      </c>
      <c r="FD194" s="227">
        <f>EQ194/EP194</f>
        <v>0.09090909090909091</v>
      </c>
      <c r="FE194" s="227" t="e">
        <f>EZ194/EY194</f>
        <v>#DIV/0!</v>
      </c>
    </row>
    <row r="195" spans="1:161" ht="10.5" customHeight="1">
      <c r="A195" s="119">
        <v>191</v>
      </c>
      <c r="B195" s="130"/>
      <c r="C195" s="33" t="s">
        <v>116</v>
      </c>
      <c r="D195" s="64" t="s">
        <v>134</v>
      </c>
      <c r="E195" s="290"/>
      <c r="F195" s="23"/>
      <c r="G195" s="38"/>
      <c r="H195" s="170"/>
      <c r="I195" s="100"/>
      <c r="J195" s="40"/>
      <c r="K195" s="289"/>
      <c r="L195" s="22"/>
      <c r="M195" s="37"/>
      <c r="N195" s="170"/>
      <c r="O195" s="100"/>
      <c r="P195" s="40"/>
      <c r="Q195" s="289"/>
      <c r="R195" s="22"/>
      <c r="S195" s="22"/>
      <c r="T195" s="100"/>
      <c r="U195" s="100"/>
      <c r="V195" s="48"/>
      <c r="W195" s="99"/>
      <c r="X195" s="22"/>
      <c r="Y195" s="22"/>
      <c r="Z195" s="100"/>
      <c r="AA195" s="100"/>
      <c r="AB195" s="40"/>
      <c r="AC195" s="289"/>
      <c r="AD195" s="22"/>
      <c r="AE195" s="22"/>
      <c r="AF195" s="100"/>
      <c r="AG195" s="100"/>
      <c r="AH195" s="48"/>
      <c r="AI195" s="202"/>
      <c r="AJ195" s="28"/>
      <c r="AK195" s="28"/>
      <c r="AL195" s="100"/>
      <c r="AM195" s="100"/>
      <c r="AN195" s="40"/>
      <c r="AO195" s="289"/>
      <c r="AP195" s="22"/>
      <c r="AQ195" s="22"/>
      <c r="AR195" s="100"/>
      <c r="AS195" s="100"/>
      <c r="AT195" s="48"/>
      <c r="AU195" s="277">
        <v>9</v>
      </c>
      <c r="AV195" s="278">
        <v>0</v>
      </c>
      <c r="AW195" s="278">
        <v>566</v>
      </c>
      <c r="AX195" s="100">
        <v>1</v>
      </c>
      <c r="AY195" s="100"/>
      <c r="AZ195" s="40">
        <v>90</v>
      </c>
      <c r="BA195" s="277"/>
      <c r="BB195" s="278"/>
      <c r="BC195" s="288"/>
      <c r="BD195" s="101"/>
      <c r="BE195" s="100"/>
      <c r="BF195" s="100"/>
      <c r="BG195" s="277"/>
      <c r="BH195" s="278"/>
      <c r="BI195" s="288"/>
      <c r="BJ195" s="101"/>
      <c r="BK195" s="100"/>
      <c r="BL195" s="48"/>
      <c r="BM195" s="277"/>
      <c r="BN195" s="278"/>
      <c r="BO195" s="288"/>
      <c r="BP195" s="274"/>
      <c r="BQ195" s="275"/>
      <c r="BR195" s="276"/>
      <c r="BS195" s="277"/>
      <c r="BT195" s="278"/>
      <c r="BU195" s="279"/>
      <c r="BV195" s="280"/>
      <c r="BW195" s="275"/>
      <c r="BX195" s="276"/>
      <c r="BY195" s="281"/>
      <c r="BZ195" s="282"/>
      <c r="CA195" s="283"/>
      <c r="CB195" s="280"/>
      <c r="CC195" s="275"/>
      <c r="CD195" s="276"/>
      <c r="CE195" s="281"/>
      <c r="CF195" s="282"/>
      <c r="CG195" s="283"/>
      <c r="CH195" s="280"/>
      <c r="CI195" s="275"/>
      <c r="CJ195" s="276"/>
      <c r="CK195" s="281"/>
      <c r="CL195" s="282"/>
      <c r="CM195" s="283"/>
      <c r="CN195" s="280"/>
      <c r="CO195" s="275"/>
      <c r="CP195" s="276"/>
      <c r="CQ195" s="202"/>
      <c r="CR195" s="203"/>
      <c r="CS195" s="204"/>
      <c r="CT195" s="170"/>
      <c r="CU195" s="100"/>
      <c r="CV195" s="48"/>
      <c r="CW195" s="202"/>
      <c r="CX195" s="203"/>
      <c r="CY195" s="204"/>
      <c r="CZ195" s="170"/>
      <c r="DA195" s="100"/>
      <c r="DB195" s="48"/>
      <c r="DC195" s="202"/>
      <c r="DD195" s="203"/>
      <c r="DE195" s="204"/>
      <c r="DF195" s="170"/>
      <c r="DG195" s="100"/>
      <c r="DH195" s="48"/>
      <c r="DI195" s="368"/>
      <c r="DJ195" s="369"/>
      <c r="DK195" s="370"/>
      <c r="DL195" s="391"/>
      <c r="DM195" s="392"/>
      <c r="DN195" s="397"/>
      <c r="DO195" s="170"/>
      <c r="DP195" s="100"/>
      <c r="DQ195" s="48"/>
      <c r="DR195" s="394"/>
      <c r="DS195" s="395"/>
      <c r="DT195" s="398"/>
      <c r="DU195" s="258"/>
      <c r="DV195" s="259"/>
      <c r="DW195" s="433"/>
      <c r="DX195" s="442"/>
      <c r="DY195" s="443"/>
      <c r="DZ195" s="447"/>
      <c r="EA195" s="258"/>
      <c r="EB195" s="259"/>
      <c r="EC195" s="433"/>
      <c r="ED195" s="442"/>
      <c r="EE195" s="443"/>
      <c r="EF195" s="447"/>
      <c r="EG195" s="258"/>
      <c r="EH195" s="259"/>
      <c r="EI195" s="260"/>
      <c r="EJ195" s="544"/>
      <c r="EK195" s="443"/>
      <c r="EL195" s="447"/>
      <c r="EM195" s="549"/>
      <c r="EN195" s="550"/>
      <c r="EO195" s="554"/>
      <c r="EP195" s="458">
        <f>E195++H195+K195+N195+Q195+T195+W195+Z195+AC195+AF195+AI195+AL195+AO195+AR195+AU195+AX195+BA195+BD195+BG195+BJ195+BM195+BP195+BS195+BV195+BY195+CB195+CE195+CH195+CK195+CN195+CQ195+CT195+CW195+CZ195+DI195+DC195+DF195+DO195+DR195+DL195+DU195+DX195+EA195+ED195+EG195+EJ195+EM195</f>
        <v>10</v>
      </c>
      <c r="EQ195" s="408">
        <f>F195++I195+L195+O195+R195+U195+X195+AA195+AD195+AG195+AJ195+AM195+AP195+AS195+AV195+AY195+BB195+BE195+BH195+BK195+BN195+BQ195+BT195+BW195+BZ195+CC195+CF195+CI195+CL195+CO195+CR195+CU195+CX195+DA195+DJ195+DD195+DG195+DP195+DS195+DM195+DV195+DY195+EB195+EE195+EH195+EK195+EN195</f>
        <v>0</v>
      </c>
      <c r="ER195" s="408">
        <f>G195++J195+M195+P195+S195+V195+Y195+AB195+AE195+AH195+AK195+AN195+AQ195+AT195+AW195+AZ195+BC195+BF195+BI195+BL195+BO195+BR195+BU195+BX195+CA195+CD195+CG195+CJ195+CM195+CP195+CS195+CV195+CY195+DB195+DK195+DE195+DH195+DQ195+DT195+DN195+DW195+DZ195+EC195+EF195+EI195+EL195+EO195</f>
        <v>656</v>
      </c>
      <c r="ES195" s="411">
        <f>ER195/EP195</f>
        <v>65.6</v>
      </c>
      <c r="ET195" s="556">
        <f>H195+N195+T195+Z195+AF195+AL195+AR195+AX195+BD195+BJ195+BP195+BV195+CB195+CH195+CN195+CT195+CZ195+DF195+DO195+DU195+EA195+EG195+EM195</f>
        <v>1</v>
      </c>
      <c r="EU195" s="414">
        <f>I195+O195+U195+AA195+AG195+AM195+AS195+AY195+BE195+BK195+BQ195+BW195+CC195+CI195+CO195+CU195+DA195+DG195+DP195+DV195+EB195+EH195+EN195</f>
        <v>0</v>
      </c>
      <c r="EV195" s="416">
        <f>E195+K195+Q195+W195+AC195+AO195+AU195+BA195+BG195+BM195+BS195+DI195+DR195+DX195+ED195+EJ195</f>
        <v>9</v>
      </c>
      <c r="EW195" s="409">
        <f>F195+L195+R195+X195+AD195+AP195+AV195+BB195+BH195+BN195+BT195+DJ195+DS195+DY195+EE195+EK195</f>
        <v>0</v>
      </c>
      <c r="EX195" s="417">
        <f>G195+M195+S195+Y195+AE195+AQ195+AW195+BC195+BI195+BO195+BU195+DK195+DT195+DZ195+EF195+EL195</f>
        <v>566</v>
      </c>
      <c r="EY195" s="415">
        <f>BY195+AI195+CE195+CK195+CQ195+CW195+DC195+DL195</f>
        <v>0</v>
      </c>
      <c r="EZ195" s="410">
        <f>BZ195+AJ195+CF195+CL195+CR195+CX195+DD195+DM195</f>
        <v>0</v>
      </c>
      <c r="FA195" s="413">
        <f>CA195+AK195+CG195+CM195+CS195+CY195+DE195+DN195</f>
        <v>0</v>
      </c>
      <c r="FB195" s="226" t="e">
        <f>ER195/EQ195</f>
        <v>#DIV/0!</v>
      </c>
      <c r="FC195" s="226" t="e">
        <f>FA195/EZ195</f>
        <v>#DIV/0!</v>
      </c>
      <c r="FD195" s="227">
        <f>EQ195/EP195</f>
        <v>0</v>
      </c>
      <c r="FE195" s="227" t="e">
        <f>EZ195/EY195</f>
        <v>#DIV/0!</v>
      </c>
    </row>
    <row r="196" spans="1:161" ht="10.5" customHeight="1">
      <c r="A196" s="75">
        <v>192</v>
      </c>
      <c r="B196" s="130"/>
      <c r="C196" s="33" t="s">
        <v>100</v>
      </c>
      <c r="D196" s="64" t="s">
        <v>322</v>
      </c>
      <c r="E196" s="290"/>
      <c r="F196" s="23"/>
      <c r="G196" s="38"/>
      <c r="H196" s="170"/>
      <c r="I196" s="100"/>
      <c r="J196" s="40"/>
      <c r="K196" s="290"/>
      <c r="L196" s="23"/>
      <c r="M196" s="38"/>
      <c r="N196" s="170"/>
      <c r="O196" s="100"/>
      <c r="P196" s="40"/>
      <c r="Q196" s="290"/>
      <c r="R196" s="23"/>
      <c r="S196" s="23"/>
      <c r="T196" s="100"/>
      <c r="U196" s="100"/>
      <c r="V196" s="48"/>
      <c r="W196" s="99"/>
      <c r="X196" s="22"/>
      <c r="Y196" s="22"/>
      <c r="Z196" s="100"/>
      <c r="AA196" s="100"/>
      <c r="AB196" s="40"/>
      <c r="AC196" s="289"/>
      <c r="AD196" s="22"/>
      <c r="AE196" s="22"/>
      <c r="AF196" s="100"/>
      <c r="AG196" s="100"/>
      <c r="AH196" s="48"/>
      <c r="AI196" s="202"/>
      <c r="AJ196" s="28"/>
      <c r="AK196" s="28"/>
      <c r="AL196" s="100"/>
      <c r="AM196" s="100"/>
      <c r="AN196" s="40"/>
      <c r="AO196" s="289"/>
      <c r="AP196" s="22"/>
      <c r="AQ196" s="22"/>
      <c r="AR196" s="100"/>
      <c r="AS196" s="100"/>
      <c r="AT196" s="48"/>
      <c r="AU196" s="99"/>
      <c r="AV196" s="22"/>
      <c r="AW196" s="22"/>
      <c r="AX196" s="100"/>
      <c r="AY196" s="100"/>
      <c r="AZ196" s="40"/>
      <c r="BA196" s="99"/>
      <c r="BB196" s="22"/>
      <c r="BC196" s="89"/>
      <c r="BD196" s="101"/>
      <c r="BE196" s="100"/>
      <c r="BF196" s="100"/>
      <c r="BG196" s="99"/>
      <c r="BH196" s="22"/>
      <c r="BI196" s="89"/>
      <c r="BJ196" s="101"/>
      <c r="BK196" s="100"/>
      <c r="BL196" s="48"/>
      <c r="BM196" s="268"/>
      <c r="BN196" s="269"/>
      <c r="BO196" s="287"/>
      <c r="BP196" s="267"/>
      <c r="BQ196" s="247"/>
      <c r="BR196" s="248"/>
      <c r="BS196" s="264"/>
      <c r="BT196" s="265"/>
      <c r="BU196" s="266"/>
      <c r="BV196" s="258"/>
      <c r="BW196" s="259"/>
      <c r="BX196" s="260"/>
      <c r="BY196" s="255"/>
      <c r="BZ196" s="256"/>
      <c r="CA196" s="257"/>
      <c r="CB196" s="258"/>
      <c r="CC196" s="259"/>
      <c r="CD196" s="260"/>
      <c r="CE196" s="255"/>
      <c r="CF196" s="256"/>
      <c r="CG196" s="257"/>
      <c r="CH196" s="258"/>
      <c r="CI196" s="259"/>
      <c r="CJ196" s="260"/>
      <c r="CK196" s="255"/>
      <c r="CL196" s="256"/>
      <c r="CM196" s="257"/>
      <c r="CN196" s="258"/>
      <c r="CO196" s="259"/>
      <c r="CP196" s="260"/>
      <c r="CQ196" s="391"/>
      <c r="CR196" s="392"/>
      <c r="CS196" s="397"/>
      <c r="CT196" s="258"/>
      <c r="CU196" s="259"/>
      <c r="CV196" s="260"/>
      <c r="CW196" s="391"/>
      <c r="CX196" s="392"/>
      <c r="CY196" s="397"/>
      <c r="CZ196" s="258"/>
      <c r="DA196" s="259"/>
      <c r="DB196" s="260"/>
      <c r="DC196" s="391">
        <v>9</v>
      </c>
      <c r="DD196" s="392">
        <v>1</v>
      </c>
      <c r="DE196" s="397">
        <v>223</v>
      </c>
      <c r="DF196" s="258">
        <v>1</v>
      </c>
      <c r="DG196" s="259">
        <v>0</v>
      </c>
      <c r="DH196" s="260">
        <v>90</v>
      </c>
      <c r="DI196" s="394"/>
      <c r="DJ196" s="395"/>
      <c r="DK196" s="398"/>
      <c r="DL196" s="391"/>
      <c r="DM196" s="392"/>
      <c r="DN196" s="397"/>
      <c r="DO196" s="258"/>
      <c r="DP196" s="259"/>
      <c r="DQ196" s="260"/>
      <c r="DR196" s="394"/>
      <c r="DS196" s="395"/>
      <c r="DT196" s="398"/>
      <c r="DU196" s="258"/>
      <c r="DV196" s="259"/>
      <c r="DW196" s="433"/>
      <c r="DX196" s="442"/>
      <c r="DY196" s="443"/>
      <c r="DZ196" s="447"/>
      <c r="EA196" s="258"/>
      <c r="EB196" s="259"/>
      <c r="EC196" s="433"/>
      <c r="ED196" s="442"/>
      <c r="EE196" s="443"/>
      <c r="EF196" s="447"/>
      <c r="EG196" s="258"/>
      <c r="EH196" s="259"/>
      <c r="EI196" s="260"/>
      <c r="EJ196" s="544"/>
      <c r="EK196" s="443"/>
      <c r="EL196" s="447"/>
      <c r="EM196" s="549"/>
      <c r="EN196" s="550"/>
      <c r="EO196" s="554"/>
      <c r="EP196" s="458">
        <f>E196++H196+K196+N196+Q196+T196+W196+Z196+AC196+AF196+AI196+AL196+AO196+AR196+AU196+AX196+BA196+BD196+BG196+BJ196+BM196+BP196+BS196+BV196+BY196+CB196+CE196+CH196+CK196+CN196+CQ196+CT196+CW196+CZ196+DI196+DC196+DF196+DO196+DR196+DL196+DU196+DX196+EA196+ED196+EG196+EJ196+EM196</f>
        <v>10</v>
      </c>
      <c r="EQ196" s="408">
        <f>F196++I196+L196+O196+R196+U196+X196+AA196+AD196+AG196+AJ196+AM196+AP196+AS196+AV196+AY196+BB196+BE196+BH196+BK196+BN196+BQ196+BT196+BW196+BZ196+CC196+CF196+CI196+CL196+CO196+CR196+CU196+CX196+DA196+DJ196+DD196+DG196+DP196+DS196+DM196+DV196+DY196+EB196+EE196+EH196+EK196+EN196</f>
        <v>1</v>
      </c>
      <c r="ER196" s="408">
        <f>G196++J196+M196+P196+S196+V196+Y196+AB196+AE196+AH196+AK196+AN196+AQ196+AT196+AW196+AZ196+BC196+BF196+BI196+BL196+BO196+BR196+BU196+BX196+CA196+CD196+CG196+CJ196+CM196+CP196+CS196+CV196+CY196+DB196+DK196+DE196+DH196+DQ196+DT196+DN196+DW196+DZ196+EC196+EF196+EI196+EL196+EO196</f>
        <v>313</v>
      </c>
      <c r="ES196" s="411">
        <f>ER196/EP196</f>
        <v>31.3</v>
      </c>
      <c r="ET196" s="556">
        <f>H196+N196+T196+Z196+AF196+AL196+AR196+AX196+BD196+BJ196+BP196+BV196+CB196+CH196+CN196+CT196+CZ196+DF196+DO196+DU196+EA196+EG196+EM196</f>
        <v>1</v>
      </c>
      <c r="EU196" s="414">
        <f>I196+O196+U196+AA196+AG196+AM196+AS196+AY196+BE196+BK196+BQ196+BW196+CC196+CI196+CO196+CU196+DA196+DG196+DP196+DV196+EB196+EH196+EN196</f>
        <v>0</v>
      </c>
      <c r="EV196" s="416">
        <f>E196+K196+Q196+W196+AC196+AO196+AU196+BA196+BG196+BM196+BS196+DI196+DR196+DX196+ED196+EJ196</f>
        <v>0</v>
      </c>
      <c r="EW196" s="409">
        <f>F196+L196+R196+X196+AD196+AP196+AV196+BB196+BH196+BN196+BT196+DJ196+DS196+DY196+EE196+EK196</f>
        <v>0</v>
      </c>
      <c r="EX196" s="417">
        <f>G196+M196+S196+Y196+AE196+AQ196+AW196+BC196+BI196+BO196+BU196+DK196+DT196+DZ196+EF196+EL196</f>
        <v>0</v>
      </c>
      <c r="EY196" s="415">
        <f>BY196+AI196+CE196+CK196+CQ196+CW196+DC196+DL196</f>
        <v>9</v>
      </c>
      <c r="EZ196" s="410">
        <f>BZ196+AJ196+CF196+CL196+CR196+CX196+DD196+DM196</f>
        <v>1</v>
      </c>
      <c r="FA196" s="413">
        <f>CA196+AK196+CG196+CM196+CS196+CY196+DE196+DN196</f>
        <v>223</v>
      </c>
      <c r="FB196" s="226">
        <f>ER196/EQ196</f>
        <v>313</v>
      </c>
      <c r="FC196" s="226">
        <f>FA196/EZ196</f>
        <v>223</v>
      </c>
      <c r="FD196" s="227">
        <f>EQ196/EP196</f>
        <v>0.1</v>
      </c>
      <c r="FE196" s="227">
        <f>EZ196/EY196</f>
        <v>0.1111111111111111</v>
      </c>
    </row>
    <row r="197" spans="1:161" ht="10.5" customHeight="1">
      <c r="A197" s="119">
        <v>193</v>
      </c>
      <c r="B197" s="130"/>
      <c r="C197" s="33" t="s">
        <v>117</v>
      </c>
      <c r="D197" s="64" t="s">
        <v>56</v>
      </c>
      <c r="E197" s="290"/>
      <c r="F197" s="23"/>
      <c r="G197" s="38"/>
      <c r="H197" s="170"/>
      <c r="I197" s="100"/>
      <c r="J197" s="40"/>
      <c r="K197" s="289">
        <v>1</v>
      </c>
      <c r="L197" s="22"/>
      <c r="M197" s="37">
        <v>1</v>
      </c>
      <c r="N197" s="170"/>
      <c r="O197" s="100"/>
      <c r="P197" s="40"/>
      <c r="Q197" s="289">
        <v>7</v>
      </c>
      <c r="R197" s="22">
        <v>1</v>
      </c>
      <c r="S197" s="22">
        <v>333</v>
      </c>
      <c r="T197" s="100">
        <v>2</v>
      </c>
      <c r="U197" s="100"/>
      <c r="V197" s="48">
        <v>116</v>
      </c>
      <c r="W197" s="99"/>
      <c r="X197" s="22"/>
      <c r="Y197" s="22"/>
      <c r="Z197" s="100"/>
      <c r="AA197" s="100"/>
      <c r="AB197" s="40"/>
      <c r="AC197" s="289"/>
      <c r="AD197" s="22"/>
      <c r="AE197" s="22"/>
      <c r="AF197" s="100"/>
      <c r="AG197" s="100"/>
      <c r="AH197" s="48"/>
      <c r="AI197" s="202"/>
      <c r="AJ197" s="28"/>
      <c r="AK197" s="28"/>
      <c r="AL197" s="100"/>
      <c r="AM197" s="100"/>
      <c r="AN197" s="40"/>
      <c r="AO197" s="289"/>
      <c r="AP197" s="22"/>
      <c r="AQ197" s="22"/>
      <c r="AR197" s="100"/>
      <c r="AS197" s="100"/>
      <c r="AT197" s="48"/>
      <c r="AU197" s="99"/>
      <c r="AV197" s="22"/>
      <c r="AW197" s="22"/>
      <c r="AX197" s="100"/>
      <c r="AY197" s="100"/>
      <c r="AZ197" s="40"/>
      <c r="BA197" s="99"/>
      <c r="BB197" s="22"/>
      <c r="BC197" s="89"/>
      <c r="BD197" s="101"/>
      <c r="BE197" s="100"/>
      <c r="BF197" s="100"/>
      <c r="BG197" s="99"/>
      <c r="BH197" s="22"/>
      <c r="BI197" s="89"/>
      <c r="BJ197" s="101"/>
      <c r="BK197" s="100"/>
      <c r="BL197" s="48"/>
      <c r="BM197" s="99"/>
      <c r="BN197" s="22"/>
      <c r="BO197" s="89"/>
      <c r="BP197" s="101"/>
      <c r="BQ197" s="100"/>
      <c r="BR197" s="48"/>
      <c r="BS197" s="99"/>
      <c r="BT197" s="22"/>
      <c r="BU197" s="37"/>
      <c r="BV197" s="170"/>
      <c r="BW197" s="100"/>
      <c r="BX197" s="48"/>
      <c r="BY197" s="202"/>
      <c r="BZ197" s="203"/>
      <c r="CA197" s="204"/>
      <c r="CB197" s="170"/>
      <c r="CC197" s="100"/>
      <c r="CD197" s="48"/>
      <c r="CE197" s="202"/>
      <c r="CF197" s="203"/>
      <c r="CG197" s="204"/>
      <c r="CH197" s="170"/>
      <c r="CI197" s="100"/>
      <c r="CJ197" s="48"/>
      <c r="CK197" s="202"/>
      <c r="CL197" s="203"/>
      <c r="CM197" s="204"/>
      <c r="CN197" s="170"/>
      <c r="CO197" s="100"/>
      <c r="CP197" s="48"/>
      <c r="CQ197" s="202"/>
      <c r="CR197" s="203"/>
      <c r="CS197" s="204"/>
      <c r="CT197" s="170"/>
      <c r="CU197" s="100"/>
      <c r="CV197" s="48"/>
      <c r="CW197" s="202"/>
      <c r="CX197" s="203"/>
      <c r="CY197" s="204"/>
      <c r="CZ197" s="170"/>
      <c r="DA197" s="100"/>
      <c r="DB197" s="48"/>
      <c r="DC197" s="202"/>
      <c r="DD197" s="203"/>
      <c r="DE197" s="204"/>
      <c r="DF197" s="170"/>
      <c r="DG197" s="100"/>
      <c r="DH197" s="48"/>
      <c r="DI197" s="368"/>
      <c r="DJ197" s="369"/>
      <c r="DK197" s="370"/>
      <c r="DL197" s="391"/>
      <c r="DM197" s="392"/>
      <c r="DN197" s="397"/>
      <c r="DO197" s="170"/>
      <c r="DP197" s="100"/>
      <c r="DQ197" s="48"/>
      <c r="DR197" s="394"/>
      <c r="DS197" s="395"/>
      <c r="DT197" s="398"/>
      <c r="DU197" s="258"/>
      <c r="DV197" s="259"/>
      <c r="DW197" s="433"/>
      <c r="DX197" s="442"/>
      <c r="DY197" s="443"/>
      <c r="DZ197" s="447"/>
      <c r="EA197" s="258"/>
      <c r="EB197" s="259"/>
      <c r="EC197" s="433"/>
      <c r="ED197" s="442"/>
      <c r="EE197" s="443"/>
      <c r="EF197" s="447"/>
      <c r="EG197" s="258"/>
      <c r="EH197" s="259"/>
      <c r="EI197" s="260"/>
      <c r="EJ197" s="544"/>
      <c r="EK197" s="443"/>
      <c r="EL197" s="447"/>
      <c r="EM197" s="549"/>
      <c r="EN197" s="550"/>
      <c r="EO197" s="554"/>
      <c r="EP197" s="458">
        <f>E197++H197+K197+N197+Q197+T197+W197+Z197+AC197+AF197+AI197+AL197+AO197+AR197+AU197+AX197+BA197+BD197+BG197+BJ197+BM197+BP197+BS197+BV197+BY197+CB197+CE197+CH197+CK197+CN197+CQ197+CT197+CW197+CZ197+DI197+DC197+DF197+DO197+DR197+DL197+DU197+DX197+EA197+ED197+EG197+EJ197+EM197</f>
        <v>10</v>
      </c>
      <c r="EQ197" s="408">
        <f>F197++I197+L197+O197+R197+U197+X197+AA197+AD197+AG197+AJ197+AM197+AP197+AS197+AV197+AY197+BB197+BE197+BH197+BK197+BN197+BQ197+BT197+BW197+BZ197+CC197+CF197+CI197+CL197+CO197+CR197+CU197+CX197+DA197+DJ197+DD197+DG197+DP197+DS197+DM197+DV197+DY197+EB197+EE197+EH197+EK197+EN197</f>
        <v>1</v>
      </c>
      <c r="ER197" s="408">
        <f>G197++J197+M197+P197+S197+V197+Y197+AB197+AE197+AH197+AK197+AN197+AQ197+AT197+AW197+AZ197+BC197+BF197+BI197+BL197+BO197+BR197+BU197+BX197+CA197+CD197+CG197+CJ197+CM197+CP197+CS197+CV197+CY197+DB197+DK197+DE197+DH197+DQ197+DT197+DN197+DW197+DZ197+EC197+EF197+EI197+EL197+EO197</f>
        <v>450</v>
      </c>
      <c r="ES197" s="411">
        <f>ER197/EP197</f>
        <v>45</v>
      </c>
      <c r="ET197" s="556">
        <f>H197+N197+T197+Z197+AF197+AL197+AR197+AX197+BD197+BJ197+BP197+BV197+CB197+CH197+CN197+CT197+CZ197+DF197+DO197+DU197+EA197+EG197+EM197</f>
        <v>2</v>
      </c>
      <c r="EU197" s="414">
        <f>I197+O197+U197+AA197+AG197+AM197+AS197+AY197+BE197+BK197+BQ197+BW197+CC197+CI197+CO197+CU197+DA197+DG197+DP197+DV197+EB197+EH197+EN197</f>
        <v>0</v>
      </c>
      <c r="EV197" s="416">
        <f>E197+K197+Q197+W197+AC197+AO197+AU197+BA197+BG197+BM197+BS197+DI197+DR197+DX197+ED197+EJ197</f>
        <v>8</v>
      </c>
      <c r="EW197" s="409">
        <f>F197+L197+R197+X197+AD197+AP197+AV197+BB197+BH197+BN197+BT197+DJ197+DS197+DY197+EE197+EK197</f>
        <v>1</v>
      </c>
      <c r="EX197" s="417">
        <f>G197+M197+S197+Y197+AE197+AQ197+AW197+BC197+BI197+BO197+BU197+DK197+DT197+DZ197+EF197+EL197</f>
        <v>334</v>
      </c>
      <c r="EY197" s="415">
        <f>BY197+AI197+CE197+CK197+CQ197+CW197+DC197+DL197</f>
        <v>0</v>
      </c>
      <c r="EZ197" s="410">
        <f>BZ197+AJ197+CF197+CL197+CR197+CX197+DD197+DM197</f>
        <v>0</v>
      </c>
      <c r="FA197" s="413">
        <f>CA197+AK197+CG197+CM197+CS197+CY197+DE197+DN197</f>
        <v>0</v>
      </c>
      <c r="FB197" s="226">
        <f>ER197/EQ197</f>
        <v>450</v>
      </c>
      <c r="FC197" s="226" t="e">
        <f>FA197/EZ197</f>
        <v>#DIV/0!</v>
      </c>
      <c r="FD197" s="227">
        <f>EQ197/EP197</f>
        <v>0.1</v>
      </c>
      <c r="FE197" s="227" t="e">
        <f>EZ197/EY197</f>
        <v>#DIV/0!</v>
      </c>
    </row>
    <row r="198" spans="1:161" ht="10.5" customHeight="1">
      <c r="A198" s="75">
        <v>194</v>
      </c>
      <c r="B198" s="130"/>
      <c r="C198" s="33" t="s">
        <v>116</v>
      </c>
      <c r="D198" s="64" t="s">
        <v>217</v>
      </c>
      <c r="E198" s="290"/>
      <c r="F198" s="23"/>
      <c r="G198" s="38"/>
      <c r="H198" s="170"/>
      <c r="I198" s="100"/>
      <c r="J198" s="40"/>
      <c r="K198" s="290"/>
      <c r="L198" s="23"/>
      <c r="M198" s="38"/>
      <c r="N198" s="170"/>
      <c r="O198" s="100"/>
      <c r="P198" s="40"/>
      <c r="Q198" s="290"/>
      <c r="R198" s="23"/>
      <c r="S198" s="23"/>
      <c r="T198" s="100"/>
      <c r="U198" s="100"/>
      <c r="V198" s="48"/>
      <c r="W198" s="99"/>
      <c r="X198" s="22"/>
      <c r="Y198" s="22"/>
      <c r="Z198" s="100"/>
      <c r="AA198" s="100"/>
      <c r="AB198" s="40"/>
      <c r="AC198" s="289"/>
      <c r="AD198" s="22"/>
      <c r="AE198" s="22"/>
      <c r="AF198" s="100"/>
      <c r="AG198" s="100"/>
      <c r="AH198" s="48"/>
      <c r="AI198" s="202"/>
      <c r="AJ198" s="28"/>
      <c r="AK198" s="28"/>
      <c r="AL198" s="100"/>
      <c r="AM198" s="100"/>
      <c r="AN198" s="40"/>
      <c r="AO198" s="289"/>
      <c r="AP198" s="22"/>
      <c r="AQ198" s="22"/>
      <c r="AR198" s="100"/>
      <c r="AS198" s="100"/>
      <c r="AT198" s="48"/>
      <c r="AU198" s="99"/>
      <c r="AV198" s="22"/>
      <c r="AW198" s="22"/>
      <c r="AX198" s="100"/>
      <c r="AY198" s="100"/>
      <c r="AZ198" s="40"/>
      <c r="BA198" s="99"/>
      <c r="BB198" s="22"/>
      <c r="BC198" s="89"/>
      <c r="BD198" s="101"/>
      <c r="BE198" s="100"/>
      <c r="BF198" s="100"/>
      <c r="BG198" s="99"/>
      <c r="BH198" s="22"/>
      <c r="BI198" s="89"/>
      <c r="BJ198" s="101"/>
      <c r="BK198" s="100"/>
      <c r="BL198" s="48"/>
      <c r="BM198" s="268"/>
      <c r="BN198" s="269"/>
      <c r="BO198" s="287"/>
      <c r="BP198" s="267"/>
      <c r="BQ198" s="247"/>
      <c r="BR198" s="248"/>
      <c r="BS198" s="264">
        <f>'2011-2012'!BS26</f>
        <v>10</v>
      </c>
      <c r="BT198" s="265">
        <f>'2011-2012'!BT26</f>
        <v>0</v>
      </c>
      <c r="BU198" s="266">
        <f>'2011-2012'!BU26</f>
        <v>732</v>
      </c>
      <c r="BV198" s="258"/>
      <c r="BW198" s="259"/>
      <c r="BX198" s="260"/>
      <c r="BY198" s="255"/>
      <c r="BZ198" s="256"/>
      <c r="CA198" s="257"/>
      <c r="CB198" s="258"/>
      <c r="CC198" s="259"/>
      <c r="CD198" s="260"/>
      <c r="CE198" s="255"/>
      <c r="CF198" s="256"/>
      <c r="CG198" s="257"/>
      <c r="CH198" s="258"/>
      <c r="CI198" s="259"/>
      <c r="CJ198" s="260"/>
      <c r="CK198" s="255"/>
      <c r="CL198" s="256"/>
      <c r="CM198" s="257"/>
      <c r="CN198" s="258"/>
      <c r="CO198" s="259"/>
      <c r="CP198" s="260"/>
      <c r="CQ198" s="391"/>
      <c r="CR198" s="392"/>
      <c r="CS198" s="397"/>
      <c r="CT198" s="258"/>
      <c r="CU198" s="259"/>
      <c r="CV198" s="260"/>
      <c r="CW198" s="391"/>
      <c r="CX198" s="392"/>
      <c r="CY198" s="397"/>
      <c r="CZ198" s="258"/>
      <c r="DA198" s="259"/>
      <c r="DB198" s="260"/>
      <c r="DC198" s="391"/>
      <c r="DD198" s="392"/>
      <c r="DE198" s="397"/>
      <c r="DF198" s="258"/>
      <c r="DG198" s="259"/>
      <c r="DH198" s="260"/>
      <c r="DI198" s="394"/>
      <c r="DJ198" s="395"/>
      <c r="DK198" s="398"/>
      <c r="DL198" s="391"/>
      <c r="DM198" s="392"/>
      <c r="DN198" s="397"/>
      <c r="DO198" s="258"/>
      <c r="DP198" s="259"/>
      <c r="DQ198" s="260"/>
      <c r="DR198" s="394"/>
      <c r="DS198" s="395"/>
      <c r="DT198" s="398"/>
      <c r="DU198" s="258"/>
      <c r="DV198" s="259"/>
      <c r="DW198" s="433"/>
      <c r="DX198" s="442"/>
      <c r="DY198" s="443"/>
      <c r="DZ198" s="447"/>
      <c r="EA198" s="258"/>
      <c r="EB198" s="259"/>
      <c r="EC198" s="433"/>
      <c r="ED198" s="442"/>
      <c r="EE198" s="443"/>
      <c r="EF198" s="447"/>
      <c r="EG198" s="258"/>
      <c r="EH198" s="259"/>
      <c r="EI198" s="260"/>
      <c r="EJ198" s="544"/>
      <c r="EK198" s="443"/>
      <c r="EL198" s="447"/>
      <c r="EM198" s="549"/>
      <c r="EN198" s="550"/>
      <c r="EO198" s="554"/>
      <c r="EP198" s="458">
        <f>E198++H198+K198+N198+Q198+T198+W198+Z198+AC198+AF198+AI198+AL198+AO198+AR198+AU198+AX198+BA198+BD198+BG198+BJ198+BM198+BP198+BS198+BV198+BY198+CB198+CE198+CH198+CK198+CN198+CQ198+CT198+CW198+CZ198+DI198+DC198+DF198+DO198+DR198+DL198+DU198+DX198+EA198+ED198+EG198+EJ198+EM198</f>
        <v>10</v>
      </c>
      <c r="EQ198" s="408">
        <f>F198++I198+L198+O198+R198+U198+X198+AA198+AD198+AG198+AJ198+AM198+AP198+AS198+AV198+AY198+BB198+BE198+BH198+BK198+BN198+BQ198+BT198+BW198+BZ198+CC198+CF198+CI198+CL198+CO198+CR198+CU198+CX198+DA198+DJ198+DD198+DG198+DP198+DS198+DM198+DV198+DY198+EB198+EE198+EH198+EK198+EN198</f>
        <v>0</v>
      </c>
      <c r="ER198" s="408">
        <f>G198++J198+M198+P198+S198+V198+Y198+AB198+AE198+AH198+AK198+AN198+AQ198+AT198+AW198+AZ198+BC198+BF198+BI198+BL198+BO198+BR198+BU198+BX198+CA198+CD198+CG198+CJ198+CM198+CP198+CS198+CV198+CY198+DB198+DK198+DE198+DH198+DQ198+DT198+DN198+DW198+DZ198+EC198+EF198+EI198+EL198+EO198</f>
        <v>732</v>
      </c>
      <c r="ES198" s="411">
        <f>ER198/EP198</f>
        <v>73.2</v>
      </c>
      <c r="ET198" s="556">
        <f>H198+N198+T198+Z198+AF198+AL198+AR198+AX198+BD198+BJ198+BP198+BV198+CB198+CH198+CN198+CT198+CZ198+DF198+DO198+DU198+EA198+EG198+EM198</f>
        <v>0</v>
      </c>
      <c r="EU198" s="414">
        <f>I198+O198+U198+AA198+AG198+AM198+AS198+AY198+BE198+BK198+BQ198+BW198+CC198+CI198+CO198+CU198+DA198+DG198+DP198+DV198+EB198+EH198+EN198</f>
        <v>0</v>
      </c>
      <c r="EV198" s="416">
        <f>E198+K198+Q198+W198+AC198+AO198+AU198+BA198+BG198+BM198+BS198+DI198+DR198+DX198+ED198+EJ198</f>
        <v>10</v>
      </c>
      <c r="EW198" s="409">
        <f>F198+L198+R198+X198+AD198+AP198+AV198+BB198+BH198+BN198+BT198+DJ198+DS198+DY198+EE198+EK198</f>
        <v>0</v>
      </c>
      <c r="EX198" s="417">
        <f>G198+M198+S198+Y198+AE198+AQ198+AW198+BC198+BI198+BO198+BU198+DK198+DT198+DZ198+EF198+EL198</f>
        <v>732</v>
      </c>
      <c r="EY198" s="415">
        <f>BY198+AI198+CE198+CK198+CQ198+CW198+DC198+DL198</f>
        <v>0</v>
      </c>
      <c r="EZ198" s="410">
        <f>BZ198+AJ198+CF198+CL198+CR198+CX198+DD198+DM198</f>
        <v>0</v>
      </c>
      <c r="FA198" s="413">
        <f>CA198+AK198+CG198+CM198+CS198+CY198+DE198+DN198</f>
        <v>0</v>
      </c>
      <c r="FB198" s="226" t="e">
        <f>ER198/EQ198</f>
        <v>#DIV/0!</v>
      </c>
      <c r="FC198" s="226" t="e">
        <f>FA198/EZ198</f>
        <v>#DIV/0!</v>
      </c>
      <c r="FD198" s="227">
        <f>EQ198/EP198</f>
        <v>0</v>
      </c>
      <c r="FE198" s="227" t="e">
        <f>EZ198/EY198</f>
        <v>#DIV/0!</v>
      </c>
    </row>
    <row r="199" spans="1:161" ht="10.5" customHeight="1">
      <c r="A199" s="119">
        <v>195</v>
      </c>
      <c r="B199" s="130"/>
      <c r="C199" s="33" t="s">
        <v>117</v>
      </c>
      <c r="D199" s="64" t="s">
        <v>59</v>
      </c>
      <c r="E199" s="289"/>
      <c r="F199" s="22"/>
      <c r="G199" s="37"/>
      <c r="H199" s="170"/>
      <c r="I199" s="100"/>
      <c r="J199" s="40"/>
      <c r="K199" s="289">
        <v>10</v>
      </c>
      <c r="L199" s="22"/>
      <c r="M199" s="37">
        <v>885</v>
      </c>
      <c r="N199" s="170"/>
      <c r="O199" s="100"/>
      <c r="P199" s="40"/>
      <c r="Q199" s="289"/>
      <c r="R199" s="22"/>
      <c r="S199" s="22"/>
      <c r="T199" s="100"/>
      <c r="U199" s="100"/>
      <c r="V199" s="48"/>
      <c r="W199" s="99"/>
      <c r="X199" s="22"/>
      <c r="Y199" s="22"/>
      <c r="Z199" s="100"/>
      <c r="AA199" s="100"/>
      <c r="AB199" s="40"/>
      <c r="AC199" s="289"/>
      <c r="AD199" s="22"/>
      <c r="AE199" s="22"/>
      <c r="AF199" s="100"/>
      <c r="AG199" s="100"/>
      <c r="AH199" s="48"/>
      <c r="AI199" s="202"/>
      <c r="AJ199" s="28"/>
      <c r="AK199" s="28"/>
      <c r="AL199" s="100"/>
      <c r="AM199" s="100"/>
      <c r="AN199" s="40"/>
      <c r="AO199" s="289"/>
      <c r="AP199" s="22"/>
      <c r="AQ199" s="22"/>
      <c r="AR199" s="100"/>
      <c r="AS199" s="100"/>
      <c r="AT199" s="48"/>
      <c r="AU199" s="99"/>
      <c r="AV199" s="22"/>
      <c r="AW199" s="22"/>
      <c r="AX199" s="100"/>
      <c r="AY199" s="100"/>
      <c r="AZ199" s="40"/>
      <c r="BA199" s="99"/>
      <c r="BB199" s="22"/>
      <c r="BC199" s="89"/>
      <c r="BD199" s="101"/>
      <c r="BE199" s="100"/>
      <c r="BF199" s="100"/>
      <c r="BG199" s="99"/>
      <c r="BH199" s="22"/>
      <c r="BI199" s="89"/>
      <c r="BJ199" s="101"/>
      <c r="BK199" s="100"/>
      <c r="BL199" s="48"/>
      <c r="BM199" s="99"/>
      <c r="BN199" s="22"/>
      <c r="BO199" s="89"/>
      <c r="BP199" s="101"/>
      <c r="BQ199" s="100"/>
      <c r="BR199" s="48"/>
      <c r="BS199" s="99"/>
      <c r="BT199" s="22"/>
      <c r="BU199" s="37"/>
      <c r="BV199" s="170"/>
      <c r="BW199" s="100"/>
      <c r="BX199" s="48"/>
      <c r="BY199" s="202"/>
      <c r="BZ199" s="203"/>
      <c r="CA199" s="204"/>
      <c r="CB199" s="170"/>
      <c r="CC199" s="100"/>
      <c r="CD199" s="48"/>
      <c r="CE199" s="202"/>
      <c r="CF199" s="203"/>
      <c r="CG199" s="204"/>
      <c r="CH199" s="170"/>
      <c r="CI199" s="100"/>
      <c r="CJ199" s="48"/>
      <c r="CK199" s="202"/>
      <c r="CL199" s="203"/>
      <c r="CM199" s="204"/>
      <c r="CN199" s="170"/>
      <c r="CO199" s="100"/>
      <c r="CP199" s="48"/>
      <c r="CQ199" s="202"/>
      <c r="CR199" s="203"/>
      <c r="CS199" s="204"/>
      <c r="CT199" s="170"/>
      <c r="CU199" s="100"/>
      <c r="CV199" s="48"/>
      <c r="CW199" s="202"/>
      <c r="CX199" s="203"/>
      <c r="CY199" s="204"/>
      <c r="CZ199" s="170"/>
      <c r="DA199" s="100"/>
      <c r="DB199" s="48"/>
      <c r="DC199" s="202"/>
      <c r="DD199" s="203"/>
      <c r="DE199" s="204"/>
      <c r="DF199" s="170"/>
      <c r="DG199" s="100"/>
      <c r="DH199" s="48"/>
      <c r="DI199" s="368"/>
      <c r="DJ199" s="369"/>
      <c r="DK199" s="370"/>
      <c r="DL199" s="391"/>
      <c r="DM199" s="392"/>
      <c r="DN199" s="397"/>
      <c r="DO199" s="170"/>
      <c r="DP199" s="100"/>
      <c r="DQ199" s="48"/>
      <c r="DR199" s="394"/>
      <c r="DS199" s="395"/>
      <c r="DT199" s="398"/>
      <c r="DU199" s="258"/>
      <c r="DV199" s="259"/>
      <c r="DW199" s="433"/>
      <c r="DX199" s="442"/>
      <c r="DY199" s="443"/>
      <c r="DZ199" s="447"/>
      <c r="EA199" s="258"/>
      <c r="EB199" s="259"/>
      <c r="EC199" s="433"/>
      <c r="ED199" s="442"/>
      <c r="EE199" s="443"/>
      <c r="EF199" s="447"/>
      <c r="EG199" s="258"/>
      <c r="EH199" s="259"/>
      <c r="EI199" s="260"/>
      <c r="EJ199" s="544"/>
      <c r="EK199" s="443"/>
      <c r="EL199" s="447"/>
      <c r="EM199" s="549"/>
      <c r="EN199" s="550"/>
      <c r="EO199" s="554"/>
      <c r="EP199" s="458">
        <f>E199++H199+K199+N199+Q199+T199+W199+Z199+AC199+AF199+AI199+AL199+AO199+AR199+AU199+AX199+BA199+BD199+BG199+BJ199+BM199+BP199+BS199+BV199+BY199+CB199+CE199+CH199+CK199+CN199+CQ199+CT199+CW199+CZ199+DI199+DC199+DF199+DO199+DR199+DL199+DU199+DX199+EA199+ED199+EG199+EJ199+EM199</f>
        <v>10</v>
      </c>
      <c r="EQ199" s="408">
        <f>F199++I199+L199+O199+R199+U199+X199+AA199+AD199+AG199+AJ199+AM199+AP199+AS199+AV199+AY199+BB199+BE199+BH199+BK199+BN199+BQ199+BT199+BW199+BZ199+CC199+CF199+CI199+CL199+CO199+CR199+CU199+CX199+DA199+DJ199+DD199+DG199+DP199+DS199+DM199+DV199+DY199+EB199+EE199+EH199+EK199+EN199</f>
        <v>0</v>
      </c>
      <c r="ER199" s="408">
        <f>G199++J199+M199+P199+S199+V199+Y199+AB199+AE199+AH199+AK199+AN199+AQ199+AT199+AW199+AZ199+BC199+BF199+BI199+BL199+BO199+BR199+BU199+BX199+CA199+CD199+CG199+CJ199+CM199+CP199+CS199+CV199+CY199+DB199+DK199+DE199+DH199+DQ199+DT199+DN199+DW199+DZ199+EC199+EF199+EI199+EL199+EO199</f>
        <v>885</v>
      </c>
      <c r="ES199" s="411">
        <f>ER199/EP199</f>
        <v>88.5</v>
      </c>
      <c r="ET199" s="556">
        <f>H199+N199+T199+Z199+AF199+AL199+AR199+AX199+BD199+BJ199+BP199+BV199+CB199+CH199+CN199+CT199+CZ199+DF199+DO199+DU199+EA199+EG199+EM199</f>
        <v>0</v>
      </c>
      <c r="EU199" s="414">
        <f>I199+O199+U199+AA199+AG199+AM199+AS199+AY199+BE199+BK199+BQ199+BW199+CC199+CI199+CO199+CU199+DA199+DG199+DP199+DV199+EB199+EH199+EN199</f>
        <v>0</v>
      </c>
      <c r="EV199" s="416">
        <f>E199+K199+Q199+W199+AC199+AO199+AU199+BA199+BG199+BM199+BS199+DI199+DR199+DX199+ED199+EJ199</f>
        <v>10</v>
      </c>
      <c r="EW199" s="409">
        <f>F199+L199+R199+X199+AD199+AP199+AV199+BB199+BH199+BN199+BT199+DJ199+DS199+DY199+EE199+EK199</f>
        <v>0</v>
      </c>
      <c r="EX199" s="417">
        <f>G199+M199+S199+Y199+AE199+AQ199+AW199+BC199+BI199+BO199+BU199+DK199+DT199+DZ199+EF199+EL199</f>
        <v>885</v>
      </c>
      <c r="EY199" s="415">
        <f>BY199+AI199+CE199+CK199+CQ199+CW199+DC199+DL199</f>
        <v>0</v>
      </c>
      <c r="EZ199" s="410">
        <f>BZ199+AJ199+CF199+CL199+CR199+CX199+DD199+DM199</f>
        <v>0</v>
      </c>
      <c r="FA199" s="413">
        <f>CA199+AK199+CG199+CM199+CS199+CY199+DE199+DN199</f>
        <v>0</v>
      </c>
      <c r="FB199" s="226" t="e">
        <f>ER199/EQ199</f>
        <v>#DIV/0!</v>
      </c>
      <c r="FC199" s="226" t="e">
        <f>FA199/EZ199</f>
        <v>#DIV/0!</v>
      </c>
      <c r="FD199" s="227">
        <f>EQ199/EP199</f>
        <v>0</v>
      </c>
      <c r="FE199" s="227" t="e">
        <f>EZ199/EY199</f>
        <v>#DIV/0!</v>
      </c>
    </row>
    <row r="200" spans="1:161" ht="10.5" customHeight="1">
      <c r="A200" s="75">
        <v>196</v>
      </c>
      <c r="B200" s="130"/>
      <c r="C200" s="33" t="s">
        <v>118</v>
      </c>
      <c r="D200" s="419" t="s">
        <v>259</v>
      </c>
      <c r="E200" s="290"/>
      <c r="F200" s="23"/>
      <c r="G200" s="38"/>
      <c r="H200" s="170"/>
      <c r="I200" s="100"/>
      <c r="J200" s="40"/>
      <c r="K200" s="290"/>
      <c r="L200" s="23"/>
      <c r="M200" s="38"/>
      <c r="N200" s="170"/>
      <c r="O200" s="100"/>
      <c r="P200" s="40"/>
      <c r="Q200" s="289"/>
      <c r="R200" s="22"/>
      <c r="S200" s="22"/>
      <c r="T200" s="100"/>
      <c r="U200" s="100"/>
      <c r="V200" s="48"/>
      <c r="W200" s="99"/>
      <c r="X200" s="22"/>
      <c r="Y200" s="22"/>
      <c r="Z200" s="100"/>
      <c r="AA200" s="100"/>
      <c r="AB200" s="40"/>
      <c r="AC200" s="289"/>
      <c r="AD200" s="22"/>
      <c r="AE200" s="22"/>
      <c r="AF200" s="100"/>
      <c r="AG200" s="100"/>
      <c r="AH200" s="48"/>
      <c r="AI200" s="202"/>
      <c r="AJ200" s="28"/>
      <c r="AK200" s="28"/>
      <c r="AL200" s="100"/>
      <c r="AM200" s="100"/>
      <c r="AN200" s="40"/>
      <c r="AO200" s="289"/>
      <c r="AP200" s="22"/>
      <c r="AQ200" s="22"/>
      <c r="AR200" s="100"/>
      <c r="AS200" s="100"/>
      <c r="AT200" s="48"/>
      <c r="AU200" s="99"/>
      <c r="AV200" s="22"/>
      <c r="AW200" s="22"/>
      <c r="AX200" s="100"/>
      <c r="AY200" s="100"/>
      <c r="AZ200" s="40"/>
      <c r="BA200" s="99"/>
      <c r="BB200" s="22"/>
      <c r="BC200" s="89"/>
      <c r="BD200" s="101"/>
      <c r="BE200" s="100"/>
      <c r="BF200" s="100"/>
      <c r="BG200" s="99"/>
      <c r="BH200" s="22"/>
      <c r="BI200" s="89"/>
      <c r="BJ200" s="101"/>
      <c r="BK200" s="100"/>
      <c r="BL200" s="48"/>
      <c r="BM200" s="99"/>
      <c r="BN200" s="22"/>
      <c r="BO200" s="89"/>
      <c r="BP200" s="101"/>
      <c r="BQ200" s="100"/>
      <c r="BR200" s="48"/>
      <c r="BS200" s="99"/>
      <c r="BT200" s="22"/>
      <c r="BU200" s="37"/>
      <c r="BV200" s="170"/>
      <c r="BW200" s="100"/>
      <c r="BX200" s="48"/>
      <c r="BY200" s="202"/>
      <c r="BZ200" s="203"/>
      <c r="CA200" s="204"/>
      <c r="CB200" s="170"/>
      <c r="CC200" s="100"/>
      <c r="CD200" s="48"/>
      <c r="CE200" s="206">
        <f>'2013 - 2014 '!BY37</f>
        <v>1</v>
      </c>
      <c r="CF200" s="207">
        <f>'2013 - 2014 '!BZ37</f>
        <v>0</v>
      </c>
      <c r="CG200" s="208">
        <f>'2013 - 2014 '!CA37</f>
        <v>1</v>
      </c>
      <c r="CH200" s="196">
        <f>'2013 - 2014 '!N37</f>
        <v>1</v>
      </c>
      <c r="CI200" s="197">
        <f>'2013 - 2014 '!O37</f>
        <v>0</v>
      </c>
      <c r="CJ200" s="198">
        <f>'2013 - 2014 '!P37</f>
        <v>90</v>
      </c>
      <c r="CK200" s="206">
        <v>5</v>
      </c>
      <c r="CL200" s="207">
        <v>0</v>
      </c>
      <c r="CM200" s="208">
        <v>144</v>
      </c>
      <c r="CN200" s="196"/>
      <c r="CO200" s="197"/>
      <c r="CP200" s="198"/>
      <c r="CQ200" s="206">
        <v>1</v>
      </c>
      <c r="CR200" s="207">
        <v>0</v>
      </c>
      <c r="CS200" s="208">
        <v>12</v>
      </c>
      <c r="CT200" s="196">
        <v>1</v>
      </c>
      <c r="CU200" s="197">
        <v>0</v>
      </c>
      <c r="CV200" s="198">
        <v>16</v>
      </c>
      <c r="CW200" s="206"/>
      <c r="CX200" s="207"/>
      <c r="CY200" s="208"/>
      <c r="CZ200" s="196"/>
      <c r="DA200" s="197"/>
      <c r="DB200" s="198"/>
      <c r="DC200" s="206">
        <v>1</v>
      </c>
      <c r="DD200" s="207">
        <v>0</v>
      </c>
      <c r="DE200" s="208">
        <v>23</v>
      </c>
      <c r="DF200" s="196">
        <v>0</v>
      </c>
      <c r="DG200" s="197">
        <v>0</v>
      </c>
      <c r="DH200" s="198">
        <v>0</v>
      </c>
      <c r="DI200" s="371"/>
      <c r="DJ200" s="372"/>
      <c r="DK200" s="373"/>
      <c r="DL200" s="391"/>
      <c r="DM200" s="392"/>
      <c r="DN200" s="397"/>
      <c r="DO200" s="196"/>
      <c r="DP200" s="197"/>
      <c r="DQ200" s="198"/>
      <c r="DR200" s="394"/>
      <c r="DS200" s="395"/>
      <c r="DT200" s="398"/>
      <c r="DU200" s="258"/>
      <c r="DV200" s="259"/>
      <c r="DW200" s="433"/>
      <c r="DX200" s="442"/>
      <c r="DY200" s="443"/>
      <c r="DZ200" s="447"/>
      <c r="EA200" s="258"/>
      <c r="EB200" s="259"/>
      <c r="EC200" s="433"/>
      <c r="ED200" s="442"/>
      <c r="EE200" s="443"/>
      <c r="EF200" s="447"/>
      <c r="EG200" s="258"/>
      <c r="EH200" s="259"/>
      <c r="EI200" s="260"/>
      <c r="EJ200" s="544"/>
      <c r="EK200" s="443"/>
      <c r="EL200" s="447"/>
      <c r="EM200" s="549"/>
      <c r="EN200" s="550"/>
      <c r="EO200" s="554"/>
      <c r="EP200" s="458">
        <f>E200++H200+K200+N200+Q200+T200+W200+Z200+AC200+AF200+AI200+AL200+AO200+AR200+AU200+AX200+BA200+BD200+BG200+BJ200+BM200+BP200+BS200+BV200+BY200+CB200+CE200+CH200+CK200+CN200+CQ200+CT200+CW200+CZ200+DI200+DC200+DF200+DO200+DR200+DL200+DU200+DX200+EA200+ED200+EG200+EJ200+EM200</f>
        <v>10</v>
      </c>
      <c r="EQ200" s="408">
        <f>F200++I200+L200+O200+R200+U200+X200+AA200+AD200+AG200+AJ200+AM200+AP200+AS200+AV200+AY200+BB200+BE200+BH200+BK200+BN200+BQ200+BT200+BW200+BZ200+CC200+CF200+CI200+CL200+CO200+CR200+CU200+CX200+DA200+DJ200+DD200+DG200+DP200+DS200+DM200+DV200+DY200+EB200+EE200+EH200+EK200+EN200</f>
        <v>0</v>
      </c>
      <c r="ER200" s="408">
        <f>G200++J200+M200+P200+S200+V200+Y200+AB200+AE200+AH200+AK200+AN200+AQ200+AT200+AW200+AZ200+BC200+BF200+BI200+BL200+BO200+BR200+BU200+BX200+CA200+CD200+CG200+CJ200+CM200+CP200+CS200+CV200+CY200+DB200+DK200+DE200+DH200+DQ200+DT200+DN200+DW200+DZ200+EC200+EF200+EI200+EL200+EO200</f>
        <v>286</v>
      </c>
      <c r="ES200" s="411">
        <f>ER200/EP200</f>
        <v>28.6</v>
      </c>
      <c r="ET200" s="556">
        <f>H200+N200+T200+Z200+AF200+AL200+AR200+AX200+BD200+BJ200+BP200+BV200+CB200+CH200+CN200+CT200+CZ200+DF200+DO200+DU200+EA200+EG200+EM200</f>
        <v>2</v>
      </c>
      <c r="EU200" s="414">
        <f>I200+O200+U200+AA200+AG200+AM200+AS200+AY200+BE200+BK200+BQ200+BW200+CC200+CI200+CO200+CU200+DA200+DG200+DP200+DV200+EB200+EH200+EN200</f>
        <v>0</v>
      </c>
      <c r="EV200" s="416">
        <f>E200+K200+Q200+W200+AC200+AO200+AU200+BA200+BG200+BM200+BS200+DI200+DR200+DX200+ED200+EJ200</f>
        <v>0</v>
      </c>
      <c r="EW200" s="409">
        <f>F200+L200+R200+X200+AD200+AP200+AV200+BB200+BH200+BN200+BT200+DJ200+DS200+DY200+EE200+EK200</f>
        <v>0</v>
      </c>
      <c r="EX200" s="417">
        <f>G200+M200+S200+Y200+AE200+AQ200+AW200+BC200+BI200+BO200+BU200+DK200+DT200+DZ200+EF200+EL200</f>
        <v>0</v>
      </c>
      <c r="EY200" s="415">
        <f>BY200+AI200+CE200+CK200+CQ200+CW200+DC200+DL200</f>
        <v>8</v>
      </c>
      <c r="EZ200" s="410">
        <f>BZ200+AJ200+CF200+CL200+CR200+CX200+DD200+DM200</f>
        <v>0</v>
      </c>
      <c r="FA200" s="413">
        <f>CA200+AK200+CG200+CM200+CS200+CY200+DE200+DN200</f>
        <v>180</v>
      </c>
      <c r="FB200" s="226" t="e">
        <f>ER200/EQ200</f>
        <v>#DIV/0!</v>
      </c>
      <c r="FC200" s="226" t="e">
        <f>FA200/EZ200</f>
        <v>#DIV/0!</v>
      </c>
      <c r="FD200" s="227">
        <f>EQ200/EP200</f>
        <v>0</v>
      </c>
      <c r="FE200" s="227">
        <f>EZ200/EY200</f>
        <v>0</v>
      </c>
    </row>
    <row r="201" spans="1:161" ht="10.5" customHeight="1">
      <c r="A201" s="119">
        <v>197</v>
      </c>
      <c r="B201" s="130"/>
      <c r="C201" s="33" t="s">
        <v>117</v>
      </c>
      <c r="D201" s="64" t="s">
        <v>357</v>
      </c>
      <c r="E201" s="289"/>
      <c r="F201" s="22"/>
      <c r="G201" s="37"/>
      <c r="H201" s="170"/>
      <c r="I201" s="100"/>
      <c r="J201" s="40"/>
      <c r="K201" s="289"/>
      <c r="L201" s="22"/>
      <c r="M201" s="37"/>
      <c r="N201" s="170"/>
      <c r="O201" s="100"/>
      <c r="P201" s="40"/>
      <c r="Q201" s="289"/>
      <c r="R201" s="22"/>
      <c r="S201" s="22"/>
      <c r="T201" s="100"/>
      <c r="U201" s="100"/>
      <c r="V201" s="48"/>
      <c r="W201" s="99"/>
      <c r="X201" s="22"/>
      <c r="Y201" s="22"/>
      <c r="Z201" s="100"/>
      <c r="AA201" s="100"/>
      <c r="AB201" s="40"/>
      <c r="AC201" s="289"/>
      <c r="AD201" s="22"/>
      <c r="AE201" s="22"/>
      <c r="AF201" s="100"/>
      <c r="AG201" s="100"/>
      <c r="AH201" s="48"/>
      <c r="AI201" s="202"/>
      <c r="AJ201" s="28"/>
      <c r="AK201" s="28"/>
      <c r="AL201" s="100"/>
      <c r="AM201" s="100"/>
      <c r="AN201" s="40"/>
      <c r="AO201" s="289"/>
      <c r="AP201" s="22"/>
      <c r="AQ201" s="22"/>
      <c r="AR201" s="100"/>
      <c r="AS201" s="100"/>
      <c r="AT201" s="48"/>
      <c r="AU201" s="99"/>
      <c r="AV201" s="22"/>
      <c r="AW201" s="22"/>
      <c r="AX201" s="100"/>
      <c r="AY201" s="100"/>
      <c r="AZ201" s="40"/>
      <c r="BA201" s="99"/>
      <c r="BB201" s="22"/>
      <c r="BC201" s="89"/>
      <c r="BD201" s="101"/>
      <c r="BE201" s="100"/>
      <c r="BF201" s="100"/>
      <c r="BG201" s="99"/>
      <c r="BH201" s="22"/>
      <c r="BI201" s="89"/>
      <c r="BJ201" s="101"/>
      <c r="BK201" s="100"/>
      <c r="BL201" s="48"/>
      <c r="BM201" s="268"/>
      <c r="BN201" s="269"/>
      <c r="BO201" s="287"/>
      <c r="BP201" s="101"/>
      <c r="BQ201" s="100"/>
      <c r="BR201" s="48"/>
      <c r="BS201" s="264"/>
      <c r="BT201" s="265"/>
      <c r="BU201" s="266"/>
      <c r="BV201" s="258"/>
      <c r="BW201" s="259"/>
      <c r="BX201" s="260"/>
      <c r="BY201" s="255"/>
      <c r="BZ201" s="256"/>
      <c r="CA201" s="257"/>
      <c r="CB201" s="258"/>
      <c r="CC201" s="259"/>
      <c r="CD201" s="260"/>
      <c r="CE201" s="255"/>
      <c r="CF201" s="256"/>
      <c r="CG201" s="257"/>
      <c r="CH201" s="258"/>
      <c r="CI201" s="259"/>
      <c r="CJ201" s="260"/>
      <c r="CK201" s="255"/>
      <c r="CL201" s="256"/>
      <c r="CM201" s="257"/>
      <c r="CN201" s="258"/>
      <c r="CO201" s="259"/>
      <c r="CP201" s="260"/>
      <c r="CQ201" s="391"/>
      <c r="CR201" s="392"/>
      <c r="CS201" s="397"/>
      <c r="CT201" s="258"/>
      <c r="CU201" s="259"/>
      <c r="CV201" s="260"/>
      <c r="CW201" s="391"/>
      <c r="CX201" s="392"/>
      <c r="CY201" s="397"/>
      <c r="CZ201" s="258"/>
      <c r="DA201" s="259"/>
      <c r="DB201" s="260"/>
      <c r="DC201" s="391"/>
      <c r="DD201" s="392"/>
      <c r="DE201" s="397"/>
      <c r="DF201" s="258"/>
      <c r="DG201" s="259"/>
      <c r="DH201" s="260"/>
      <c r="DI201" s="394"/>
      <c r="DJ201" s="395"/>
      <c r="DK201" s="398"/>
      <c r="DL201" s="391"/>
      <c r="DM201" s="392"/>
      <c r="DN201" s="397"/>
      <c r="DO201" s="258"/>
      <c r="DP201" s="259"/>
      <c r="DQ201" s="260"/>
      <c r="DR201" s="394">
        <v>9</v>
      </c>
      <c r="DS201" s="395">
        <v>0</v>
      </c>
      <c r="DT201" s="398">
        <v>668</v>
      </c>
      <c r="DU201" s="258">
        <v>1</v>
      </c>
      <c r="DV201" s="259">
        <v>0</v>
      </c>
      <c r="DW201" s="433">
        <v>90</v>
      </c>
      <c r="DX201" s="442"/>
      <c r="DY201" s="443"/>
      <c r="DZ201" s="447"/>
      <c r="EA201" s="258"/>
      <c r="EB201" s="259"/>
      <c r="EC201" s="433"/>
      <c r="ED201" s="442"/>
      <c r="EE201" s="443"/>
      <c r="EF201" s="447"/>
      <c r="EG201" s="258"/>
      <c r="EH201" s="259"/>
      <c r="EI201" s="260"/>
      <c r="EJ201" s="544"/>
      <c r="EK201" s="443"/>
      <c r="EL201" s="447"/>
      <c r="EM201" s="549"/>
      <c r="EN201" s="550"/>
      <c r="EO201" s="554"/>
      <c r="EP201" s="458">
        <f>E201++H201+K201+N201+Q201+T201+W201+Z201+AC201+AF201+AI201+AL201+AO201+AR201+AU201+AX201+BA201+BD201+BG201+BJ201+BM201+BP201+BS201+BV201+BY201+CB201+CE201+CH201+CK201+CN201+CQ201+CT201+CW201+CZ201+DI201+DC201+DF201+DO201+DR201+DL201+DU201+DX201+EA201+ED201+EG201+EJ201+EM201</f>
        <v>10</v>
      </c>
      <c r="EQ201" s="408">
        <f>F201++I201+L201+O201+R201+U201+X201+AA201+AD201+AG201+AJ201+AM201+AP201+AS201+AV201+AY201+BB201+BE201+BH201+BK201+BN201+BQ201+BT201+BW201+BZ201+CC201+CF201+CI201+CL201+CO201+CR201+CU201+CX201+DA201+DJ201+DD201+DG201+DP201+DS201+DM201+DV201+DY201+EB201+EE201+EH201+EK201+EN201</f>
        <v>0</v>
      </c>
      <c r="ER201" s="408">
        <f>G201++J201+M201+P201+S201+V201+Y201+AB201+AE201+AH201+AK201+AN201+AQ201+AT201+AW201+AZ201+BC201+BF201+BI201+BL201+BO201+BR201+BU201+BX201+CA201+CD201+CG201+CJ201+CM201+CP201+CS201+CV201+CY201+DB201+DK201+DE201+DH201+DQ201+DT201+DN201+DW201+DZ201+EC201+EF201+EI201+EL201+EO201</f>
        <v>758</v>
      </c>
      <c r="ES201" s="411">
        <f>ER201/EP201</f>
        <v>75.8</v>
      </c>
      <c r="ET201" s="556">
        <f>H201+N201+T201+Z201+AF201+AL201+AR201+AX201+BD201+BJ201+BP201+BV201+CB201+CH201+CN201+CT201+CZ201+DF201+DO201+DU201+EA201+EG201+EM201</f>
        <v>1</v>
      </c>
      <c r="EU201" s="414">
        <f>I201+O201+U201+AA201+AG201+AM201+AS201+AY201+BE201+BK201+BQ201+BW201+CC201+CI201+CO201+CU201+DA201+DG201+DP201+DV201+EB201+EH201+EN201</f>
        <v>0</v>
      </c>
      <c r="EV201" s="416">
        <f>E201+K201+Q201+W201+AC201+AO201+AU201+BA201+BG201+BM201+BS201+DI201+DR201+DX201+ED201+EJ201</f>
        <v>9</v>
      </c>
      <c r="EW201" s="409">
        <f>F201+L201+R201+X201+AD201+AP201+AV201+BB201+BH201+BN201+BT201+DJ201+DS201+DY201+EE201+EK201</f>
        <v>0</v>
      </c>
      <c r="EX201" s="417">
        <f>G201+M201+S201+Y201+AE201+AQ201+AW201+BC201+BI201+BO201+BU201+DK201+DT201+DZ201+EF201+EL201</f>
        <v>668</v>
      </c>
      <c r="EY201" s="415">
        <f>BY201+AI201+CE201+CK201+CQ201+CW201+DC201+DL201</f>
        <v>0</v>
      </c>
      <c r="EZ201" s="410">
        <f>BZ201+AJ201+CF201+CL201+CR201+CX201+DD201+DM201</f>
        <v>0</v>
      </c>
      <c r="FA201" s="413">
        <f>CA201+AK201+CG201+CM201+CS201+CY201+DE201+DN201</f>
        <v>0</v>
      </c>
      <c r="FB201" s="226" t="e">
        <f>ER201/EQ201</f>
        <v>#DIV/0!</v>
      </c>
      <c r="FC201" s="226" t="e">
        <f>FA201/EZ201</f>
        <v>#DIV/0!</v>
      </c>
      <c r="FD201" s="227">
        <f>EQ201/EP201</f>
        <v>0</v>
      </c>
      <c r="FE201" s="227" t="e">
        <f>EZ201/EY201</f>
        <v>#DIV/0!</v>
      </c>
    </row>
    <row r="202" spans="1:161" ht="10.5" customHeight="1">
      <c r="A202" s="75">
        <v>198</v>
      </c>
      <c r="B202" s="130"/>
      <c r="C202" s="33" t="s">
        <v>117</v>
      </c>
      <c r="D202" s="64" t="s">
        <v>135</v>
      </c>
      <c r="E202" s="290"/>
      <c r="F202" s="23"/>
      <c r="G202" s="38"/>
      <c r="H202" s="170"/>
      <c r="I202" s="100"/>
      <c r="J202" s="40"/>
      <c r="K202" s="290"/>
      <c r="L202" s="23"/>
      <c r="M202" s="38"/>
      <c r="N202" s="170"/>
      <c r="O202" s="100"/>
      <c r="P202" s="40"/>
      <c r="Q202" s="290"/>
      <c r="R202" s="23"/>
      <c r="S202" s="23"/>
      <c r="T202" s="100"/>
      <c r="U202" s="100"/>
      <c r="V202" s="48"/>
      <c r="W202" s="99"/>
      <c r="X202" s="22"/>
      <c r="Y202" s="22"/>
      <c r="Z202" s="100"/>
      <c r="AA202" s="100"/>
      <c r="AB202" s="40"/>
      <c r="AC202" s="289"/>
      <c r="AD202" s="22"/>
      <c r="AE202" s="22"/>
      <c r="AF202" s="100"/>
      <c r="AG202" s="100"/>
      <c r="AH202" s="48"/>
      <c r="AI202" s="202"/>
      <c r="AJ202" s="28"/>
      <c r="AK202" s="28"/>
      <c r="AL202" s="100"/>
      <c r="AM202" s="100"/>
      <c r="AN202" s="40"/>
      <c r="AO202" s="289"/>
      <c r="AP202" s="22"/>
      <c r="AQ202" s="22"/>
      <c r="AR202" s="100"/>
      <c r="AS202" s="100"/>
      <c r="AT202" s="48"/>
      <c r="AU202" s="277">
        <v>10</v>
      </c>
      <c r="AV202" s="278">
        <v>1</v>
      </c>
      <c r="AW202" s="278">
        <v>802</v>
      </c>
      <c r="AX202" s="100"/>
      <c r="AY202" s="100"/>
      <c r="AZ202" s="40"/>
      <c r="BA202" s="277"/>
      <c r="BB202" s="278"/>
      <c r="BC202" s="288"/>
      <c r="BD202" s="101"/>
      <c r="BE202" s="100"/>
      <c r="BF202" s="100"/>
      <c r="BG202" s="277"/>
      <c r="BH202" s="278"/>
      <c r="BI202" s="288"/>
      <c r="BJ202" s="101"/>
      <c r="BK202" s="100"/>
      <c r="BL202" s="48"/>
      <c r="BM202" s="99"/>
      <c r="BN202" s="22"/>
      <c r="BO202" s="89"/>
      <c r="BP202" s="101"/>
      <c r="BQ202" s="100"/>
      <c r="BR202" s="48"/>
      <c r="BS202" s="99"/>
      <c r="BT202" s="22"/>
      <c r="BU202" s="37"/>
      <c r="BV202" s="170"/>
      <c r="BW202" s="100"/>
      <c r="BX202" s="48"/>
      <c r="BY202" s="202"/>
      <c r="BZ202" s="203"/>
      <c r="CA202" s="204"/>
      <c r="CB202" s="170"/>
      <c r="CC202" s="100"/>
      <c r="CD202" s="48"/>
      <c r="CE202" s="202"/>
      <c r="CF202" s="203"/>
      <c r="CG202" s="204"/>
      <c r="CH202" s="170"/>
      <c r="CI202" s="100"/>
      <c r="CJ202" s="48"/>
      <c r="CK202" s="202"/>
      <c r="CL202" s="203"/>
      <c r="CM202" s="204"/>
      <c r="CN202" s="170"/>
      <c r="CO202" s="100"/>
      <c r="CP202" s="48"/>
      <c r="CQ202" s="202"/>
      <c r="CR202" s="203"/>
      <c r="CS202" s="204"/>
      <c r="CT202" s="170"/>
      <c r="CU202" s="100"/>
      <c r="CV202" s="48"/>
      <c r="CW202" s="202"/>
      <c r="CX202" s="203"/>
      <c r="CY202" s="204"/>
      <c r="CZ202" s="170"/>
      <c r="DA202" s="100"/>
      <c r="DB202" s="48"/>
      <c r="DC202" s="202"/>
      <c r="DD202" s="203"/>
      <c r="DE202" s="204"/>
      <c r="DF202" s="170"/>
      <c r="DG202" s="100"/>
      <c r="DH202" s="48"/>
      <c r="DI202" s="368"/>
      <c r="DJ202" s="369"/>
      <c r="DK202" s="370"/>
      <c r="DL202" s="391"/>
      <c r="DM202" s="392"/>
      <c r="DN202" s="397"/>
      <c r="DO202" s="170"/>
      <c r="DP202" s="100"/>
      <c r="DQ202" s="48"/>
      <c r="DR202" s="394"/>
      <c r="DS202" s="395"/>
      <c r="DT202" s="398"/>
      <c r="DU202" s="258"/>
      <c r="DV202" s="259"/>
      <c r="DW202" s="433"/>
      <c r="DX202" s="442"/>
      <c r="DY202" s="443"/>
      <c r="DZ202" s="447"/>
      <c r="EA202" s="258"/>
      <c r="EB202" s="259"/>
      <c r="EC202" s="433"/>
      <c r="ED202" s="442"/>
      <c r="EE202" s="443"/>
      <c r="EF202" s="447"/>
      <c r="EG202" s="258"/>
      <c r="EH202" s="259"/>
      <c r="EI202" s="260"/>
      <c r="EJ202" s="544"/>
      <c r="EK202" s="443"/>
      <c r="EL202" s="447"/>
      <c r="EM202" s="549"/>
      <c r="EN202" s="550"/>
      <c r="EO202" s="554"/>
      <c r="EP202" s="458">
        <f>E202++H202+K202+N202+Q202+T202+W202+Z202+AC202+AF202+AI202+AL202+AO202+AR202+AU202+AX202+BA202+BD202+BG202+BJ202+BM202+BP202+BS202+BV202+BY202+CB202+CE202+CH202+CK202+CN202+CQ202+CT202+CW202+CZ202+DI202+DC202+DF202+DO202+DR202+DL202+DU202+DX202+EA202+ED202+EG202+EJ202+EM202</f>
        <v>10</v>
      </c>
      <c r="EQ202" s="408">
        <f>F202++I202+L202+O202+R202+U202+X202+AA202+AD202+AG202+AJ202+AM202+AP202+AS202+AV202+AY202+BB202+BE202+BH202+BK202+BN202+BQ202+BT202+BW202+BZ202+CC202+CF202+CI202+CL202+CO202+CR202+CU202+CX202+DA202+DJ202+DD202+DG202+DP202+DS202+DM202+DV202+DY202+EB202+EE202+EH202+EK202+EN202</f>
        <v>1</v>
      </c>
      <c r="ER202" s="408">
        <f>G202++J202+M202+P202+S202+V202+Y202+AB202+AE202+AH202+AK202+AN202+AQ202+AT202+AW202+AZ202+BC202+BF202+BI202+BL202+BO202+BR202+BU202+BX202+CA202+CD202+CG202+CJ202+CM202+CP202+CS202+CV202+CY202+DB202+DK202+DE202+DH202+DQ202+DT202+DN202+DW202+DZ202+EC202+EF202+EI202+EL202+EO202</f>
        <v>802</v>
      </c>
      <c r="ES202" s="411">
        <f>ER202/EP202</f>
        <v>80.2</v>
      </c>
      <c r="ET202" s="556">
        <f>H202+N202+T202+Z202+AF202+AL202+AR202+AX202+BD202+BJ202+BP202+BV202+CB202+CH202+CN202+CT202+CZ202+DF202+DO202+DU202+EA202+EG202+EM202</f>
        <v>0</v>
      </c>
      <c r="EU202" s="414">
        <f>I202+O202+U202+AA202+AG202+AM202+AS202+AY202+BE202+BK202+BQ202+BW202+CC202+CI202+CO202+CU202+DA202+DG202+DP202+DV202+EB202+EH202+EN202</f>
        <v>0</v>
      </c>
      <c r="EV202" s="416">
        <f>E202+K202+Q202+W202+AC202+AO202+AU202+BA202+BG202+BM202+BS202+DI202+DR202+DX202+ED202+EJ202</f>
        <v>10</v>
      </c>
      <c r="EW202" s="409">
        <f>F202+L202+R202+X202+AD202+AP202+AV202+BB202+BH202+BN202+BT202+DJ202+DS202+DY202+EE202+EK202</f>
        <v>1</v>
      </c>
      <c r="EX202" s="417">
        <f>G202+M202+S202+Y202+AE202+AQ202+AW202+BC202+BI202+BO202+BU202+DK202+DT202+DZ202+EF202+EL202</f>
        <v>802</v>
      </c>
      <c r="EY202" s="415">
        <f>BY202+AI202+CE202+CK202+CQ202+CW202+DC202+DL202</f>
        <v>0</v>
      </c>
      <c r="EZ202" s="410">
        <f>BZ202+AJ202+CF202+CL202+CR202+CX202+DD202+DM202</f>
        <v>0</v>
      </c>
      <c r="FA202" s="413">
        <f>CA202+AK202+CG202+CM202+CS202+CY202+DE202+DN202</f>
        <v>0</v>
      </c>
      <c r="FB202" s="226">
        <f>ER202/EQ202</f>
        <v>802</v>
      </c>
      <c r="FC202" s="226" t="e">
        <f>FA202/EZ202</f>
        <v>#DIV/0!</v>
      </c>
      <c r="FD202" s="227">
        <f>EQ202/EP202</f>
        <v>0.1</v>
      </c>
      <c r="FE202" s="227" t="e">
        <f>EZ202/EY202</f>
        <v>#DIV/0!</v>
      </c>
    </row>
    <row r="203" spans="1:161" ht="10.5" customHeight="1">
      <c r="A203" s="119">
        <v>199</v>
      </c>
      <c r="B203" s="130"/>
      <c r="C203" s="33" t="s">
        <v>116</v>
      </c>
      <c r="D203" s="64" t="s">
        <v>170</v>
      </c>
      <c r="E203" s="290"/>
      <c r="F203" s="23"/>
      <c r="G203" s="38"/>
      <c r="H203" s="170"/>
      <c r="I203" s="100"/>
      <c r="J203" s="40"/>
      <c r="K203" s="290"/>
      <c r="L203" s="23"/>
      <c r="M203" s="38"/>
      <c r="N203" s="170"/>
      <c r="O203" s="100"/>
      <c r="P203" s="40"/>
      <c r="Q203" s="290"/>
      <c r="R203" s="23"/>
      <c r="S203" s="23"/>
      <c r="T203" s="100"/>
      <c r="U203" s="100"/>
      <c r="V203" s="48"/>
      <c r="W203" s="99"/>
      <c r="X203" s="22"/>
      <c r="Y203" s="22"/>
      <c r="Z203" s="100"/>
      <c r="AA203" s="100"/>
      <c r="AB203" s="40"/>
      <c r="AC203" s="289"/>
      <c r="AD203" s="22"/>
      <c r="AE203" s="22"/>
      <c r="AF203" s="100"/>
      <c r="AG203" s="100"/>
      <c r="AH203" s="48"/>
      <c r="AI203" s="202"/>
      <c r="AJ203" s="28"/>
      <c r="AK203" s="28"/>
      <c r="AL203" s="100"/>
      <c r="AM203" s="100"/>
      <c r="AN203" s="40"/>
      <c r="AO203" s="289"/>
      <c r="AP203" s="22"/>
      <c r="AQ203" s="22"/>
      <c r="AR203" s="100"/>
      <c r="AS203" s="100"/>
      <c r="AT203" s="48"/>
      <c r="AU203" s="99"/>
      <c r="AV203" s="22"/>
      <c r="AW203" s="22"/>
      <c r="AX203" s="100"/>
      <c r="AY203" s="100"/>
      <c r="AZ203" s="40"/>
      <c r="BA203" s="99"/>
      <c r="BB203" s="22"/>
      <c r="BC203" s="89"/>
      <c r="BD203" s="101"/>
      <c r="BE203" s="100"/>
      <c r="BF203" s="100"/>
      <c r="BG203" s="268">
        <v>9</v>
      </c>
      <c r="BH203" s="269">
        <v>1</v>
      </c>
      <c r="BI203" s="287">
        <v>652</v>
      </c>
      <c r="BJ203" s="101">
        <v>1</v>
      </c>
      <c r="BK203" s="100"/>
      <c r="BL203" s="48">
        <v>90</v>
      </c>
      <c r="BM203" s="99"/>
      <c r="BN203" s="22"/>
      <c r="BO203" s="89"/>
      <c r="BP203" s="101"/>
      <c r="BQ203" s="100"/>
      <c r="BR203" s="48"/>
      <c r="BS203" s="99"/>
      <c r="BT203" s="22"/>
      <c r="BU203" s="37"/>
      <c r="BV203" s="170"/>
      <c r="BW203" s="100"/>
      <c r="BX203" s="48"/>
      <c r="BY203" s="202"/>
      <c r="BZ203" s="203"/>
      <c r="CA203" s="204"/>
      <c r="CB203" s="170"/>
      <c r="CC203" s="100"/>
      <c r="CD203" s="48"/>
      <c r="CE203" s="202"/>
      <c r="CF203" s="203"/>
      <c r="CG203" s="204"/>
      <c r="CH203" s="170"/>
      <c r="CI203" s="100"/>
      <c r="CJ203" s="48"/>
      <c r="CK203" s="202"/>
      <c r="CL203" s="203"/>
      <c r="CM203" s="204"/>
      <c r="CN203" s="170"/>
      <c r="CO203" s="100"/>
      <c r="CP203" s="48"/>
      <c r="CQ203" s="202"/>
      <c r="CR203" s="203"/>
      <c r="CS203" s="204"/>
      <c r="CT203" s="170"/>
      <c r="CU203" s="100"/>
      <c r="CV203" s="48"/>
      <c r="CW203" s="202"/>
      <c r="CX203" s="203"/>
      <c r="CY203" s="204"/>
      <c r="CZ203" s="170"/>
      <c r="DA203" s="100"/>
      <c r="DB203" s="48"/>
      <c r="DC203" s="202"/>
      <c r="DD203" s="203"/>
      <c r="DE203" s="204"/>
      <c r="DF203" s="170"/>
      <c r="DG203" s="100"/>
      <c r="DH203" s="48"/>
      <c r="DI203" s="368"/>
      <c r="DJ203" s="369"/>
      <c r="DK203" s="370"/>
      <c r="DL203" s="391"/>
      <c r="DM203" s="392"/>
      <c r="DN203" s="397"/>
      <c r="DO203" s="170"/>
      <c r="DP203" s="100"/>
      <c r="DQ203" s="48"/>
      <c r="DR203" s="394"/>
      <c r="DS203" s="395"/>
      <c r="DT203" s="398"/>
      <c r="DU203" s="258"/>
      <c r="DV203" s="259"/>
      <c r="DW203" s="433"/>
      <c r="DX203" s="442"/>
      <c r="DY203" s="443"/>
      <c r="DZ203" s="447"/>
      <c r="EA203" s="258"/>
      <c r="EB203" s="259"/>
      <c r="EC203" s="433"/>
      <c r="ED203" s="442"/>
      <c r="EE203" s="443"/>
      <c r="EF203" s="447"/>
      <c r="EG203" s="258"/>
      <c r="EH203" s="259"/>
      <c r="EI203" s="260"/>
      <c r="EJ203" s="544"/>
      <c r="EK203" s="443"/>
      <c r="EL203" s="447"/>
      <c r="EM203" s="549"/>
      <c r="EN203" s="550"/>
      <c r="EO203" s="554"/>
      <c r="EP203" s="458">
        <f>E203++H203+K203+N203+Q203+T203+W203+Z203+AC203+AF203+AI203+AL203+AO203+AR203+AU203+AX203+BA203+BD203+BG203+BJ203+BM203+BP203+BS203+BV203+BY203+CB203+CE203+CH203+CK203+CN203+CQ203+CT203+CW203+CZ203+DI203+DC203+DF203+DO203+DR203+DL203+DU203+DX203+EA203+ED203+EG203+EJ203+EM203</f>
        <v>10</v>
      </c>
      <c r="EQ203" s="408">
        <f>F203++I203+L203+O203+R203+U203+X203+AA203+AD203+AG203+AJ203+AM203+AP203+AS203+AV203+AY203+BB203+BE203+BH203+BK203+BN203+BQ203+BT203+BW203+BZ203+CC203+CF203+CI203+CL203+CO203+CR203+CU203+CX203+DA203+DJ203+DD203+DG203+DP203+DS203+DM203+DV203+DY203+EB203+EE203+EH203+EK203+EN203</f>
        <v>1</v>
      </c>
      <c r="ER203" s="408">
        <f>G203++J203+M203+P203+S203+V203+Y203+AB203+AE203+AH203+AK203+AN203+AQ203+AT203+AW203+AZ203+BC203+BF203+BI203+BL203+BO203+BR203+BU203+BX203+CA203+CD203+CG203+CJ203+CM203+CP203+CS203+CV203+CY203+DB203+DK203+DE203+DH203+DQ203+DT203+DN203+DW203+DZ203+EC203+EF203+EI203+EL203+EO203</f>
        <v>742</v>
      </c>
      <c r="ES203" s="411">
        <f>ER203/EP203</f>
        <v>74.2</v>
      </c>
      <c r="ET203" s="556">
        <f>H203+N203+T203+Z203+AF203+AL203+AR203+AX203+BD203+BJ203+BP203+BV203+CB203+CH203+CN203+CT203+CZ203+DF203+DO203+DU203+EA203+EG203+EM203</f>
        <v>1</v>
      </c>
      <c r="EU203" s="414">
        <f>I203+O203+U203+AA203+AG203+AM203+AS203+AY203+BE203+BK203+BQ203+BW203+CC203+CI203+CO203+CU203+DA203+DG203+DP203+DV203+EB203+EH203+EN203</f>
        <v>0</v>
      </c>
      <c r="EV203" s="416">
        <f>E203+K203+Q203+W203+AC203+AO203+AU203+BA203+BG203+BM203+BS203+DI203+DR203+DX203+ED203+EJ203</f>
        <v>9</v>
      </c>
      <c r="EW203" s="409">
        <f>F203+L203+R203+X203+AD203+AP203+AV203+BB203+BH203+BN203+BT203+DJ203+DS203+DY203+EE203+EK203</f>
        <v>1</v>
      </c>
      <c r="EX203" s="417">
        <f>G203+M203+S203+Y203+AE203+AQ203+AW203+BC203+BI203+BO203+BU203+DK203+DT203+DZ203+EF203+EL203</f>
        <v>652</v>
      </c>
      <c r="EY203" s="415">
        <f>BY203+AI203+CE203+CK203+CQ203+CW203+DC203+DL203</f>
        <v>0</v>
      </c>
      <c r="EZ203" s="410">
        <f>BZ203+AJ203+CF203+CL203+CR203+CX203+DD203+DM203</f>
        <v>0</v>
      </c>
      <c r="FA203" s="413">
        <f>CA203+AK203+CG203+CM203+CS203+CY203+DE203+DN203</f>
        <v>0</v>
      </c>
      <c r="FB203" s="226">
        <f>ER203/EQ203</f>
        <v>742</v>
      </c>
      <c r="FC203" s="226" t="e">
        <f>FA203/EZ203</f>
        <v>#DIV/0!</v>
      </c>
      <c r="FD203" s="227">
        <f>EQ203/EP203</f>
        <v>0.1</v>
      </c>
      <c r="FE203" s="227" t="e">
        <f>EZ203/EY203</f>
        <v>#DIV/0!</v>
      </c>
    </row>
    <row r="204" spans="1:161" ht="10.5" customHeight="1">
      <c r="A204" s="75">
        <v>200</v>
      </c>
      <c r="B204" s="130"/>
      <c r="C204" s="33" t="s">
        <v>116</v>
      </c>
      <c r="D204" s="419" t="s">
        <v>339</v>
      </c>
      <c r="E204" s="289"/>
      <c r="F204" s="22"/>
      <c r="G204" s="37"/>
      <c r="H204" s="170"/>
      <c r="I204" s="100"/>
      <c r="J204" s="40"/>
      <c r="K204" s="289"/>
      <c r="L204" s="22"/>
      <c r="M204" s="37"/>
      <c r="N204" s="170"/>
      <c r="O204" s="100"/>
      <c r="P204" s="40"/>
      <c r="Q204" s="289"/>
      <c r="R204" s="22"/>
      <c r="S204" s="22"/>
      <c r="T204" s="100"/>
      <c r="U204" s="100"/>
      <c r="V204" s="48"/>
      <c r="W204" s="99"/>
      <c r="X204" s="22"/>
      <c r="Y204" s="22"/>
      <c r="Z204" s="100"/>
      <c r="AA204" s="100"/>
      <c r="AB204" s="40"/>
      <c r="AC204" s="289"/>
      <c r="AD204" s="22"/>
      <c r="AE204" s="22"/>
      <c r="AF204" s="100"/>
      <c r="AG204" s="100"/>
      <c r="AH204" s="48"/>
      <c r="AI204" s="202"/>
      <c r="AJ204" s="28"/>
      <c r="AK204" s="28"/>
      <c r="AL204" s="100"/>
      <c r="AM204" s="100"/>
      <c r="AN204" s="40"/>
      <c r="AO204" s="289"/>
      <c r="AP204" s="22"/>
      <c r="AQ204" s="22"/>
      <c r="AR204" s="100"/>
      <c r="AS204" s="100"/>
      <c r="AT204" s="48"/>
      <c r="AU204" s="99"/>
      <c r="AV204" s="22"/>
      <c r="AW204" s="22"/>
      <c r="AX204" s="100"/>
      <c r="AY204" s="100"/>
      <c r="AZ204" s="40"/>
      <c r="BA204" s="99"/>
      <c r="BB204" s="22"/>
      <c r="BC204" s="89"/>
      <c r="BD204" s="101"/>
      <c r="BE204" s="100"/>
      <c r="BF204" s="100"/>
      <c r="BG204" s="99"/>
      <c r="BH204" s="22"/>
      <c r="BI204" s="89"/>
      <c r="BJ204" s="101"/>
      <c r="BK204" s="100"/>
      <c r="BL204" s="48"/>
      <c r="BM204" s="268"/>
      <c r="BN204" s="269"/>
      <c r="BO204" s="287"/>
      <c r="BP204" s="101"/>
      <c r="BQ204" s="100"/>
      <c r="BR204" s="48"/>
      <c r="BS204" s="264"/>
      <c r="BT204" s="265"/>
      <c r="BU204" s="266"/>
      <c r="BV204" s="258"/>
      <c r="BW204" s="259"/>
      <c r="BX204" s="260"/>
      <c r="BY204" s="255"/>
      <c r="BZ204" s="256"/>
      <c r="CA204" s="257"/>
      <c r="CB204" s="258"/>
      <c r="CC204" s="259"/>
      <c r="CD204" s="260"/>
      <c r="CE204" s="255"/>
      <c r="CF204" s="256"/>
      <c r="CG204" s="257"/>
      <c r="CH204" s="258"/>
      <c r="CI204" s="259"/>
      <c r="CJ204" s="260"/>
      <c r="CK204" s="255"/>
      <c r="CL204" s="256"/>
      <c r="CM204" s="257"/>
      <c r="CN204" s="258"/>
      <c r="CO204" s="259"/>
      <c r="CP204" s="260"/>
      <c r="CQ204" s="391"/>
      <c r="CR204" s="392"/>
      <c r="CS204" s="397"/>
      <c r="CT204" s="258"/>
      <c r="CU204" s="259"/>
      <c r="CV204" s="260"/>
      <c r="CW204" s="391"/>
      <c r="CX204" s="392"/>
      <c r="CY204" s="397"/>
      <c r="CZ204" s="258"/>
      <c r="DA204" s="259"/>
      <c r="DB204" s="260"/>
      <c r="DC204" s="391"/>
      <c r="DD204" s="392"/>
      <c r="DE204" s="397"/>
      <c r="DF204" s="258"/>
      <c r="DG204" s="259"/>
      <c r="DH204" s="260"/>
      <c r="DI204" s="394">
        <v>10</v>
      </c>
      <c r="DJ204" s="395">
        <v>0</v>
      </c>
      <c r="DK204" s="398">
        <v>331</v>
      </c>
      <c r="DL204" s="391"/>
      <c r="DM204" s="392"/>
      <c r="DN204" s="397"/>
      <c r="DO204" s="258"/>
      <c r="DP204" s="259"/>
      <c r="DQ204" s="260"/>
      <c r="DR204" s="394"/>
      <c r="DS204" s="395"/>
      <c r="DT204" s="398"/>
      <c r="DU204" s="258"/>
      <c r="DV204" s="259"/>
      <c r="DW204" s="433"/>
      <c r="DX204" s="442"/>
      <c r="DY204" s="443"/>
      <c r="DZ204" s="447"/>
      <c r="EA204" s="258"/>
      <c r="EB204" s="259"/>
      <c r="EC204" s="433"/>
      <c r="ED204" s="442"/>
      <c r="EE204" s="443"/>
      <c r="EF204" s="447"/>
      <c r="EG204" s="258"/>
      <c r="EH204" s="259"/>
      <c r="EI204" s="260"/>
      <c r="EJ204" s="544"/>
      <c r="EK204" s="443"/>
      <c r="EL204" s="447"/>
      <c r="EM204" s="549"/>
      <c r="EN204" s="550"/>
      <c r="EO204" s="554"/>
      <c r="EP204" s="458">
        <f>E204++H204+K204+N204+Q204+T204+W204+Z204+AC204+AF204+AI204+AL204+AO204+AR204+AU204+AX204+BA204+BD204+BG204+BJ204+BM204+BP204+BS204+BV204+BY204+CB204+CE204+CH204+CK204+CN204+CQ204+CT204+CW204+CZ204+DI204+DC204+DF204+DO204+DR204+DL204+DU204+DX204+EA204+ED204+EG204+EJ204+EM204</f>
        <v>10</v>
      </c>
      <c r="EQ204" s="408">
        <f>F204++I204+L204+O204+R204+U204+X204+AA204+AD204+AG204+AJ204+AM204+AP204+AS204+AV204+AY204+BB204+BE204+BH204+BK204+BN204+BQ204+BT204+BW204+BZ204+CC204+CF204+CI204+CL204+CO204+CR204+CU204+CX204+DA204+DJ204+DD204+DG204+DP204+DS204+DM204+DV204+DY204+EB204+EE204+EH204+EK204+EN204</f>
        <v>0</v>
      </c>
      <c r="ER204" s="408">
        <f>G204++J204+M204+P204+S204+V204+Y204+AB204+AE204+AH204+AK204+AN204+AQ204+AT204+AW204+AZ204+BC204+BF204+BI204+BL204+BO204+BR204+BU204+BX204+CA204+CD204+CG204+CJ204+CM204+CP204+CS204+CV204+CY204+DB204+DK204+DE204+DH204+DQ204+DT204+DN204+DW204+DZ204+EC204+EF204+EI204+EL204+EO204</f>
        <v>331</v>
      </c>
      <c r="ES204" s="411">
        <f>ER204/EP204</f>
        <v>33.1</v>
      </c>
      <c r="ET204" s="556">
        <f>H204+N204+T204+Z204+AF204+AL204+AR204+AX204+BD204+BJ204+BP204+BV204+CB204+CH204+CN204+CT204+CZ204+DF204+DO204+DU204+EA204+EG204+EM204</f>
        <v>0</v>
      </c>
      <c r="EU204" s="414">
        <f>I204+O204+U204+AA204+AG204+AM204+AS204+AY204+BE204+BK204+BQ204+BW204+CC204+CI204+CO204+CU204+DA204+DG204+DP204+DV204+EB204+EH204+EN204</f>
        <v>0</v>
      </c>
      <c r="EV204" s="416">
        <f>E204+K204+Q204+W204+AC204+AO204+AU204+BA204+BG204+BM204+BS204+DI204+DR204+DX204+ED204+EJ204</f>
        <v>10</v>
      </c>
      <c r="EW204" s="409">
        <f>F204+L204+R204+X204+AD204+AP204+AV204+BB204+BH204+BN204+BT204+DJ204+DS204+DY204+EE204+EK204</f>
        <v>0</v>
      </c>
      <c r="EX204" s="417">
        <f>G204+M204+S204+Y204+AE204+AQ204+AW204+BC204+BI204+BO204+BU204+DK204+DT204+DZ204+EF204+EL204</f>
        <v>331</v>
      </c>
      <c r="EY204" s="415">
        <f>BY204+AI204+CE204+CK204+CQ204+CW204+DC204+DL204</f>
        <v>0</v>
      </c>
      <c r="EZ204" s="410">
        <f>BZ204+AJ204+CF204+CL204+CR204+CX204+DD204+DM204</f>
        <v>0</v>
      </c>
      <c r="FA204" s="413">
        <f>CA204+AK204+CG204+CM204+CS204+CY204+DE204+DN204</f>
        <v>0</v>
      </c>
      <c r="FB204" s="226" t="e">
        <f>ER204/EQ204</f>
        <v>#DIV/0!</v>
      </c>
      <c r="FC204" s="226" t="e">
        <f>FA204/EZ204</f>
        <v>#DIV/0!</v>
      </c>
      <c r="FD204" s="227">
        <f>EQ204/EP204</f>
        <v>0</v>
      </c>
      <c r="FE204" s="227" t="e">
        <f>EZ204/EY204</f>
        <v>#DIV/0!</v>
      </c>
    </row>
    <row r="205" spans="1:161" ht="10.5" customHeight="1">
      <c r="A205" s="119">
        <v>201</v>
      </c>
      <c r="B205" s="130"/>
      <c r="C205" s="33" t="s">
        <v>118</v>
      </c>
      <c r="D205" s="64" t="s">
        <v>45</v>
      </c>
      <c r="E205" s="289">
        <v>10</v>
      </c>
      <c r="F205" s="22">
        <v>1</v>
      </c>
      <c r="G205" s="37">
        <v>830</v>
      </c>
      <c r="H205" s="170"/>
      <c r="I205" s="100"/>
      <c r="J205" s="40"/>
      <c r="K205" s="289"/>
      <c r="L205" s="22"/>
      <c r="M205" s="37"/>
      <c r="N205" s="170"/>
      <c r="O205" s="100"/>
      <c r="P205" s="40"/>
      <c r="Q205" s="289"/>
      <c r="R205" s="22"/>
      <c r="S205" s="22"/>
      <c r="T205" s="100"/>
      <c r="U205" s="100"/>
      <c r="V205" s="48"/>
      <c r="W205" s="99"/>
      <c r="X205" s="22"/>
      <c r="Y205" s="22"/>
      <c r="Z205" s="100"/>
      <c r="AA205" s="100"/>
      <c r="AB205" s="40"/>
      <c r="AC205" s="289"/>
      <c r="AD205" s="22"/>
      <c r="AE205" s="22"/>
      <c r="AF205" s="100"/>
      <c r="AG205" s="100"/>
      <c r="AH205" s="48"/>
      <c r="AI205" s="202"/>
      <c r="AJ205" s="28"/>
      <c r="AK205" s="28"/>
      <c r="AL205" s="100"/>
      <c r="AM205" s="100"/>
      <c r="AN205" s="40"/>
      <c r="AO205" s="289"/>
      <c r="AP205" s="22"/>
      <c r="AQ205" s="22"/>
      <c r="AR205" s="100"/>
      <c r="AS205" s="100"/>
      <c r="AT205" s="48"/>
      <c r="AU205" s="99"/>
      <c r="AV205" s="22"/>
      <c r="AW205" s="22"/>
      <c r="AX205" s="100"/>
      <c r="AY205" s="100"/>
      <c r="AZ205" s="40"/>
      <c r="BA205" s="99"/>
      <c r="BB205" s="22"/>
      <c r="BC205" s="89"/>
      <c r="BD205" s="101"/>
      <c r="BE205" s="100"/>
      <c r="BF205" s="100"/>
      <c r="BG205" s="99"/>
      <c r="BH205" s="22"/>
      <c r="BI205" s="89"/>
      <c r="BJ205" s="101"/>
      <c r="BK205" s="100"/>
      <c r="BL205" s="48"/>
      <c r="BM205" s="99"/>
      <c r="BN205" s="22"/>
      <c r="BO205" s="89"/>
      <c r="BP205" s="101"/>
      <c r="BQ205" s="100"/>
      <c r="BR205" s="48"/>
      <c r="BS205" s="99"/>
      <c r="BT205" s="22"/>
      <c r="BU205" s="37"/>
      <c r="BV205" s="170"/>
      <c r="BW205" s="100"/>
      <c r="BX205" s="48"/>
      <c r="BY205" s="202"/>
      <c r="BZ205" s="203"/>
      <c r="CA205" s="204"/>
      <c r="CB205" s="170"/>
      <c r="CC205" s="100"/>
      <c r="CD205" s="48"/>
      <c r="CE205" s="202"/>
      <c r="CF205" s="203"/>
      <c r="CG205" s="204"/>
      <c r="CH205" s="170"/>
      <c r="CI205" s="100"/>
      <c r="CJ205" s="48"/>
      <c r="CK205" s="202"/>
      <c r="CL205" s="203"/>
      <c r="CM205" s="204"/>
      <c r="CN205" s="170"/>
      <c r="CO205" s="100"/>
      <c r="CP205" s="48"/>
      <c r="CQ205" s="202"/>
      <c r="CR205" s="203"/>
      <c r="CS205" s="204"/>
      <c r="CT205" s="170"/>
      <c r="CU205" s="100"/>
      <c r="CV205" s="48"/>
      <c r="CW205" s="202"/>
      <c r="CX205" s="203"/>
      <c r="CY205" s="204"/>
      <c r="CZ205" s="170"/>
      <c r="DA205" s="100"/>
      <c r="DB205" s="48"/>
      <c r="DC205" s="202"/>
      <c r="DD205" s="203"/>
      <c r="DE205" s="204"/>
      <c r="DF205" s="170"/>
      <c r="DG205" s="100"/>
      <c r="DH205" s="48"/>
      <c r="DI205" s="368"/>
      <c r="DJ205" s="369"/>
      <c r="DK205" s="370"/>
      <c r="DL205" s="391"/>
      <c r="DM205" s="392"/>
      <c r="DN205" s="397"/>
      <c r="DO205" s="170"/>
      <c r="DP205" s="100"/>
      <c r="DQ205" s="48"/>
      <c r="DR205" s="394"/>
      <c r="DS205" s="395"/>
      <c r="DT205" s="398"/>
      <c r="DU205" s="258"/>
      <c r="DV205" s="259"/>
      <c r="DW205" s="433"/>
      <c r="DX205" s="442"/>
      <c r="DY205" s="443"/>
      <c r="DZ205" s="447"/>
      <c r="EA205" s="258"/>
      <c r="EB205" s="259"/>
      <c r="EC205" s="433"/>
      <c r="ED205" s="442"/>
      <c r="EE205" s="443"/>
      <c r="EF205" s="447"/>
      <c r="EG205" s="258"/>
      <c r="EH205" s="259"/>
      <c r="EI205" s="260"/>
      <c r="EJ205" s="544"/>
      <c r="EK205" s="443"/>
      <c r="EL205" s="447"/>
      <c r="EM205" s="549"/>
      <c r="EN205" s="550"/>
      <c r="EO205" s="554"/>
      <c r="EP205" s="458">
        <f>E205++H205+K205+N205+Q205+T205+W205+Z205+AC205+AF205+AI205+AL205+AO205+AR205+AU205+AX205+BA205+BD205+BG205+BJ205+BM205+BP205+BS205+BV205+BY205+CB205+CE205+CH205+CK205+CN205+CQ205+CT205+CW205+CZ205+DI205+DC205+DF205+DO205+DR205+DL205+DU205+DX205+EA205+ED205+EG205+EJ205+EM205</f>
        <v>10</v>
      </c>
      <c r="EQ205" s="408">
        <f>F205++I205+L205+O205+R205+U205+X205+AA205+AD205+AG205+AJ205+AM205+AP205+AS205+AV205+AY205+BB205+BE205+BH205+BK205+BN205+BQ205+BT205+BW205+BZ205+CC205+CF205+CI205+CL205+CO205+CR205+CU205+CX205+DA205+DJ205+DD205+DG205+DP205+DS205+DM205+DV205+DY205+EB205+EE205+EH205+EK205+EN205</f>
        <v>1</v>
      </c>
      <c r="ER205" s="408">
        <f>G205++J205+M205+P205+S205+V205+Y205+AB205+AE205+AH205+AK205+AN205+AQ205+AT205+AW205+AZ205+BC205+BF205+BI205+BL205+BO205+BR205+BU205+BX205+CA205+CD205+CG205+CJ205+CM205+CP205+CS205+CV205+CY205+DB205+DK205+DE205+DH205+DQ205+DT205+DN205+DW205+DZ205+EC205+EF205+EI205+EL205+EO205</f>
        <v>830</v>
      </c>
      <c r="ES205" s="411">
        <f>ER205/EP205</f>
        <v>83</v>
      </c>
      <c r="ET205" s="556">
        <f>H205+N205+T205+Z205+AF205+AL205+AR205+AX205+BD205+BJ205+BP205+BV205+CB205+CH205+CN205+CT205+CZ205+DF205+DO205+DU205+EA205+EG205+EM205</f>
        <v>0</v>
      </c>
      <c r="EU205" s="414">
        <f>I205+O205+U205+AA205+AG205+AM205+AS205+AY205+BE205+BK205+BQ205+BW205+CC205+CI205+CO205+CU205+DA205+DG205+DP205+DV205+EB205+EH205+EN205</f>
        <v>0</v>
      </c>
      <c r="EV205" s="416">
        <f>E205+K205+Q205+W205+AC205+AO205+AU205+BA205+BG205+BM205+BS205+DI205+DR205+DX205+ED205+EJ205</f>
        <v>10</v>
      </c>
      <c r="EW205" s="409">
        <f>F205+L205+R205+X205+AD205+AP205+AV205+BB205+BH205+BN205+BT205+DJ205+DS205+DY205+EE205+EK205</f>
        <v>1</v>
      </c>
      <c r="EX205" s="417">
        <f>G205+M205+S205+Y205+AE205+AQ205+AW205+BC205+BI205+BO205+BU205+DK205+DT205+DZ205+EF205+EL205</f>
        <v>830</v>
      </c>
      <c r="EY205" s="415">
        <f>BY205+AI205+CE205+CK205+CQ205+CW205+DC205+DL205</f>
        <v>0</v>
      </c>
      <c r="EZ205" s="410">
        <f>BZ205+AJ205+CF205+CL205+CR205+CX205+DD205+DM205</f>
        <v>0</v>
      </c>
      <c r="FA205" s="413">
        <f>CA205+AK205+CG205+CM205+CS205+CY205+DE205+DN205</f>
        <v>0</v>
      </c>
      <c r="FB205" s="226">
        <f>ER205/EQ205</f>
        <v>830</v>
      </c>
      <c r="FC205" s="226" t="e">
        <f>FA205/EZ205</f>
        <v>#DIV/0!</v>
      </c>
      <c r="FD205" s="227">
        <f>EQ205/EP205</f>
        <v>0.1</v>
      </c>
      <c r="FE205" s="227" t="e">
        <f>EZ205/EY205</f>
        <v>#DIV/0!</v>
      </c>
    </row>
    <row r="206" spans="1:161" ht="10.5" customHeight="1">
      <c r="A206" s="75">
        <v>202</v>
      </c>
      <c r="B206" s="130"/>
      <c r="C206" s="33" t="s">
        <v>118</v>
      </c>
      <c r="D206" s="64" t="s">
        <v>342</v>
      </c>
      <c r="E206" s="289"/>
      <c r="F206" s="22"/>
      <c r="G206" s="37"/>
      <c r="H206" s="170"/>
      <c r="I206" s="100"/>
      <c r="J206" s="40"/>
      <c r="K206" s="289"/>
      <c r="L206" s="22"/>
      <c r="M206" s="37"/>
      <c r="N206" s="170"/>
      <c r="O206" s="100"/>
      <c r="P206" s="40"/>
      <c r="Q206" s="289"/>
      <c r="R206" s="22"/>
      <c r="S206" s="22"/>
      <c r="T206" s="100"/>
      <c r="U206" s="100"/>
      <c r="V206" s="48"/>
      <c r="W206" s="99"/>
      <c r="X206" s="22"/>
      <c r="Y206" s="22"/>
      <c r="Z206" s="100"/>
      <c r="AA206" s="100"/>
      <c r="AB206" s="40"/>
      <c r="AC206" s="289"/>
      <c r="AD206" s="22"/>
      <c r="AE206" s="22"/>
      <c r="AF206" s="100"/>
      <c r="AG206" s="100"/>
      <c r="AH206" s="48"/>
      <c r="AI206" s="202"/>
      <c r="AJ206" s="28"/>
      <c r="AK206" s="28"/>
      <c r="AL206" s="100"/>
      <c r="AM206" s="100"/>
      <c r="AN206" s="40"/>
      <c r="AO206" s="289"/>
      <c r="AP206" s="22"/>
      <c r="AQ206" s="22"/>
      <c r="AR206" s="100"/>
      <c r="AS206" s="100"/>
      <c r="AT206" s="48"/>
      <c r="AU206" s="99"/>
      <c r="AV206" s="22"/>
      <c r="AW206" s="22"/>
      <c r="AX206" s="100"/>
      <c r="AY206" s="100"/>
      <c r="AZ206" s="40"/>
      <c r="BA206" s="99"/>
      <c r="BB206" s="22"/>
      <c r="BC206" s="89"/>
      <c r="BD206" s="101"/>
      <c r="BE206" s="100"/>
      <c r="BF206" s="100"/>
      <c r="BG206" s="99"/>
      <c r="BH206" s="22"/>
      <c r="BI206" s="89"/>
      <c r="BJ206" s="101"/>
      <c r="BK206" s="100"/>
      <c r="BL206" s="48"/>
      <c r="BM206" s="268"/>
      <c r="BN206" s="269"/>
      <c r="BO206" s="287"/>
      <c r="BP206" s="101"/>
      <c r="BQ206" s="100"/>
      <c r="BR206" s="48"/>
      <c r="BS206" s="264"/>
      <c r="BT206" s="265"/>
      <c r="BU206" s="266"/>
      <c r="BV206" s="258"/>
      <c r="BW206" s="259"/>
      <c r="BX206" s="260"/>
      <c r="BY206" s="255"/>
      <c r="BZ206" s="256"/>
      <c r="CA206" s="257"/>
      <c r="CB206" s="258"/>
      <c r="CC206" s="259"/>
      <c r="CD206" s="260"/>
      <c r="CE206" s="255"/>
      <c r="CF206" s="256"/>
      <c r="CG206" s="257"/>
      <c r="CH206" s="258"/>
      <c r="CI206" s="259"/>
      <c r="CJ206" s="260"/>
      <c r="CK206" s="255"/>
      <c r="CL206" s="256"/>
      <c r="CM206" s="257"/>
      <c r="CN206" s="258"/>
      <c r="CO206" s="259"/>
      <c r="CP206" s="260"/>
      <c r="CQ206" s="391"/>
      <c r="CR206" s="392"/>
      <c r="CS206" s="397"/>
      <c r="CT206" s="258"/>
      <c r="CU206" s="259"/>
      <c r="CV206" s="260"/>
      <c r="CW206" s="391"/>
      <c r="CX206" s="392"/>
      <c r="CY206" s="397"/>
      <c r="CZ206" s="258"/>
      <c r="DA206" s="259"/>
      <c r="DB206" s="260"/>
      <c r="DC206" s="391"/>
      <c r="DD206" s="392"/>
      <c r="DE206" s="397"/>
      <c r="DF206" s="258"/>
      <c r="DG206" s="259"/>
      <c r="DH206" s="260"/>
      <c r="DI206" s="394">
        <v>8</v>
      </c>
      <c r="DJ206" s="395">
        <v>0</v>
      </c>
      <c r="DK206" s="398">
        <v>173</v>
      </c>
      <c r="DL206" s="391"/>
      <c r="DM206" s="392"/>
      <c r="DN206" s="397"/>
      <c r="DO206" s="258">
        <v>2</v>
      </c>
      <c r="DP206" s="259">
        <v>1</v>
      </c>
      <c r="DQ206" s="260">
        <v>134</v>
      </c>
      <c r="DR206" s="394"/>
      <c r="DS206" s="395"/>
      <c r="DT206" s="398"/>
      <c r="DU206" s="258"/>
      <c r="DV206" s="259"/>
      <c r="DW206" s="433"/>
      <c r="DX206" s="442"/>
      <c r="DY206" s="443"/>
      <c r="DZ206" s="447"/>
      <c r="EA206" s="258"/>
      <c r="EB206" s="259"/>
      <c r="EC206" s="433"/>
      <c r="ED206" s="442"/>
      <c r="EE206" s="443"/>
      <c r="EF206" s="447"/>
      <c r="EG206" s="258"/>
      <c r="EH206" s="259"/>
      <c r="EI206" s="260"/>
      <c r="EJ206" s="544"/>
      <c r="EK206" s="443"/>
      <c r="EL206" s="447"/>
      <c r="EM206" s="549"/>
      <c r="EN206" s="550"/>
      <c r="EO206" s="554"/>
      <c r="EP206" s="458">
        <f>E206++H206+K206+N206+Q206+T206+W206+Z206+AC206+AF206+AI206+AL206+AO206+AR206+AU206+AX206+BA206+BD206+BG206+BJ206+BM206+BP206+BS206+BV206+BY206+CB206+CE206+CH206+CK206+CN206+CQ206+CT206+CW206+CZ206+DI206+DC206+DF206+DO206+DR206+DL206+DU206+DX206+EA206+ED206+EG206+EJ206+EM206</f>
        <v>10</v>
      </c>
      <c r="EQ206" s="408">
        <f>F206++I206+L206+O206+R206+U206+X206+AA206+AD206+AG206+AJ206+AM206+AP206+AS206+AV206+AY206+BB206+BE206+BH206+BK206+BN206+BQ206+BT206+BW206+BZ206+CC206+CF206+CI206+CL206+CO206+CR206+CU206+CX206+DA206+DJ206+DD206+DG206+DP206+DS206+DM206+DV206+DY206+EB206+EE206+EH206+EK206+EN206</f>
        <v>1</v>
      </c>
      <c r="ER206" s="408">
        <f>G206++J206+M206+P206+S206+V206+Y206+AB206+AE206+AH206+AK206+AN206+AQ206+AT206+AW206+AZ206+BC206+BF206+BI206+BL206+BO206+BR206+BU206+BX206+CA206+CD206+CG206+CJ206+CM206+CP206+CS206+CV206+CY206+DB206+DK206+DE206+DH206+DQ206+DT206+DN206+DW206+DZ206+EC206+EF206+EI206+EL206+EO206</f>
        <v>307</v>
      </c>
      <c r="ES206" s="411">
        <f>ER206/EP206</f>
        <v>30.7</v>
      </c>
      <c r="ET206" s="556">
        <f>H206+N206+T206+Z206+AF206+AL206+AR206+AX206+BD206+BJ206+BP206+BV206+CB206+CH206+CN206+CT206+CZ206+DF206+DO206+DU206+EA206+EG206+EM206</f>
        <v>2</v>
      </c>
      <c r="EU206" s="414">
        <f>I206+O206+U206+AA206+AG206+AM206+AS206+AY206+BE206+BK206+BQ206+BW206+CC206+CI206+CO206+CU206+DA206+DG206+DP206+DV206+EB206+EH206+EN206</f>
        <v>1</v>
      </c>
      <c r="EV206" s="416">
        <f>E206+K206+Q206+W206+AC206+AO206+AU206+BA206+BG206+BM206+BS206+DI206+DR206+DX206+ED206+EJ206</f>
        <v>8</v>
      </c>
      <c r="EW206" s="409">
        <f>F206+L206+R206+X206+AD206+AP206+AV206+BB206+BH206+BN206+BT206+DJ206+DS206+DY206+EE206+EK206</f>
        <v>0</v>
      </c>
      <c r="EX206" s="417">
        <f>G206+M206+S206+Y206+AE206+AQ206+AW206+BC206+BI206+BO206+BU206+DK206+DT206+DZ206+EF206+EL206</f>
        <v>173</v>
      </c>
      <c r="EY206" s="415">
        <f>BY206+AI206+CE206+CK206+CQ206+CW206+DC206+DL206</f>
        <v>0</v>
      </c>
      <c r="EZ206" s="410">
        <f>BZ206+AJ206+CF206+CL206+CR206+CX206+DD206+DM206</f>
        <v>0</v>
      </c>
      <c r="FA206" s="413">
        <f>CA206+AK206+CG206+CM206+CS206+CY206+DE206+DN206</f>
        <v>0</v>
      </c>
      <c r="FB206" s="226">
        <f>ER206/EQ206</f>
        <v>307</v>
      </c>
      <c r="FC206" s="226" t="e">
        <f>FA206/EZ206</f>
        <v>#DIV/0!</v>
      </c>
      <c r="FD206" s="227">
        <f>EQ206/EP206</f>
        <v>0.1</v>
      </c>
      <c r="FE206" s="227" t="e">
        <f>EZ206/EY206</f>
        <v>#DIV/0!</v>
      </c>
    </row>
    <row r="207" spans="1:161" ht="10.5" customHeight="1">
      <c r="A207" s="119">
        <v>203</v>
      </c>
      <c r="B207" s="130"/>
      <c r="C207" s="33" t="s">
        <v>116</v>
      </c>
      <c r="D207" s="64" t="s">
        <v>179</v>
      </c>
      <c r="E207" s="290"/>
      <c r="F207" s="23"/>
      <c r="G207" s="38"/>
      <c r="H207" s="170"/>
      <c r="I207" s="100"/>
      <c r="J207" s="40"/>
      <c r="K207" s="290"/>
      <c r="L207" s="23"/>
      <c r="M207" s="38"/>
      <c r="N207" s="170"/>
      <c r="O207" s="100"/>
      <c r="P207" s="40"/>
      <c r="Q207" s="290"/>
      <c r="R207" s="23"/>
      <c r="S207" s="23"/>
      <c r="T207" s="100"/>
      <c r="U207" s="100"/>
      <c r="V207" s="48"/>
      <c r="W207" s="99"/>
      <c r="X207" s="22"/>
      <c r="Y207" s="22"/>
      <c r="Z207" s="100"/>
      <c r="AA207" s="100"/>
      <c r="AB207" s="40"/>
      <c r="AC207" s="289"/>
      <c r="AD207" s="22"/>
      <c r="AE207" s="22"/>
      <c r="AF207" s="100"/>
      <c r="AG207" s="100"/>
      <c r="AH207" s="48"/>
      <c r="AI207" s="202"/>
      <c r="AJ207" s="28"/>
      <c r="AK207" s="28"/>
      <c r="AL207" s="100"/>
      <c r="AM207" s="100"/>
      <c r="AN207" s="40"/>
      <c r="AO207" s="289"/>
      <c r="AP207" s="22"/>
      <c r="AQ207" s="22"/>
      <c r="AR207" s="100"/>
      <c r="AS207" s="100"/>
      <c r="AT207" s="48"/>
      <c r="AU207" s="99"/>
      <c r="AV207" s="22"/>
      <c r="AW207" s="22"/>
      <c r="AX207" s="100"/>
      <c r="AY207" s="100"/>
      <c r="AZ207" s="40"/>
      <c r="BA207" s="99"/>
      <c r="BB207" s="22"/>
      <c r="BC207" s="89"/>
      <c r="BD207" s="101"/>
      <c r="BE207" s="100"/>
      <c r="BF207" s="100"/>
      <c r="BG207" s="268">
        <v>4</v>
      </c>
      <c r="BH207" s="269">
        <v>1</v>
      </c>
      <c r="BI207" s="287">
        <v>159</v>
      </c>
      <c r="BJ207" s="101"/>
      <c r="BK207" s="100"/>
      <c r="BL207" s="48"/>
      <c r="BM207" s="268">
        <v>5</v>
      </c>
      <c r="BN207" s="269"/>
      <c r="BO207" s="287">
        <v>21</v>
      </c>
      <c r="BP207" s="101">
        <v>1</v>
      </c>
      <c r="BQ207" s="100"/>
      <c r="BR207" s="48">
        <v>19</v>
      </c>
      <c r="BS207" s="268"/>
      <c r="BT207" s="269"/>
      <c r="BU207" s="270"/>
      <c r="BV207" s="170"/>
      <c r="BW207" s="100"/>
      <c r="BX207" s="48"/>
      <c r="BY207" s="271"/>
      <c r="BZ207" s="272"/>
      <c r="CA207" s="273"/>
      <c r="CB207" s="170"/>
      <c r="CC207" s="100"/>
      <c r="CD207" s="48"/>
      <c r="CE207" s="271"/>
      <c r="CF207" s="272"/>
      <c r="CG207" s="273"/>
      <c r="CH207" s="170"/>
      <c r="CI207" s="100"/>
      <c r="CJ207" s="48"/>
      <c r="CK207" s="271"/>
      <c r="CL207" s="272"/>
      <c r="CM207" s="273"/>
      <c r="CN207" s="170"/>
      <c r="CO207" s="100"/>
      <c r="CP207" s="48"/>
      <c r="CQ207" s="243"/>
      <c r="CR207" s="244"/>
      <c r="CS207" s="245"/>
      <c r="CT207" s="170"/>
      <c r="CU207" s="100"/>
      <c r="CV207" s="48"/>
      <c r="CW207" s="243"/>
      <c r="CX207" s="244"/>
      <c r="CY207" s="245"/>
      <c r="CZ207" s="170"/>
      <c r="DA207" s="100"/>
      <c r="DB207" s="48"/>
      <c r="DC207" s="243"/>
      <c r="DD207" s="244"/>
      <c r="DE207" s="245"/>
      <c r="DF207" s="170"/>
      <c r="DG207" s="100"/>
      <c r="DH207" s="48"/>
      <c r="DI207" s="374"/>
      <c r="DJ207" s="375"/>
      <c r="DK207" s="376"/>
      <c r="DL207" s="391"/>
      <c r="DM207" s="392"/>
      <c r="DN207" s="397"/>
      <c r="DO207" s="170"/>
      <c r="DP207" s="100"/>
      <c r="DQ207" s="48"/>
      <c r="DR207" s="394"/>
      <c r="DS207" s="395"/>
      <c r="DT207" s="398"/>
      <c r="DU207" s="258"/>
      <c r="DV207" s="259"/>
      <c r="DW207" s="433"/>
      <c r="DX207" s="442"/>
      <c r="DY207" s="443"/>
      <c r="DZ207" s="447"/>
      <c r="EA207" s="258"/>
      <c r="EB207" s="259"/>
      <c r="EC207" s="433"/>
      <c r="ED207" s="442"/>
      <c r="EE207" s="443"/>
      <c r="EF207" s="447"/>
      <c r="EG207" s="258"/>
      <c r="EH207" s="259"/>
      <c r="EI207" s="260"/>
      <c r="EJ207" s="544"/>
      <c r="EK207" s="443"/>
      <c r="EL207" s="447"/>
      <c r="EM207" s="549"/>
      <c r="EN207" s="550"/>
      <c r="EO207" s="554"/>
      <c r="EP207" s="458">
        <f>E207++H207+K207+N207+Q207+T207+W207+Z207+AC207+AF207+AI207+AL207+AO207+AR207+AU207+AX207+BA207+BD207+BG207+BJ207+BM207+BP207+BS207+BV207+BY207+CB207+CE207+CH207+CK207+CN207+CQ207+CT207+CW207+CZ207+DI207+DC207+DF207+DO207+DR207+DL207+DU207+DX207+EA207+ED207+EG207+EJ207+EM207</f>
        <v>10</v>
      </c>
      <c r="EQ207" s="408">
        <f>F207++I207+L207+O207+R207+U207+X207+AA207+AD207+AG207+AJ207+AM207+AP207+AS207+AV207+AY207+BB207+BE207+BH207+BK207+BN207+BQ207+BT207+BW207+BZ207+CC207+CF207+CI207+CL207+CO207+CR207+CU207+CX207+DA207+DJ207+DD207+DG207+DP207+DS207+DM207+DV207+DY207+EB207+EE207+EH207+EK207+EN207</f>
        <v>1</v>
      </c>
      <c r="ER207" s="408">
        <f>G207++J207+M207+P207+S207+V207+Y207+AB207+AE207+AH207+AK207+AN207+AQ207+AT207+AW207+AZ207+BC207+BF207+BI207+BL207+BO207+BR207+BU207+BX207+CA207+CD207+CG207+CJ207+CM207+CP207+CS207+CV207+CY207+DB207+DK207+DE207+DH207+DQ207+DT207+DN207+DW207+DZ207+EC207+EF207+EI207+EL207+EO207</f>
        <v>199</v>
      </c>
      <c r="ES207" s="411">
        <f>ER207/EP207</f>
        <v>19.9</v>
      </c>
      <c r="ET207" s="556">
        <f>H207+N207+T207+Z207+AF207+AL207+AR207+AX207+BD207+BJ207+BP207+BV207+CB207+CH207+CN207+CT207+CZ207+DF207+DO207+DU207+EA207+EG207+EM207</f>
        <v>1</v>
      </c>
      <c r="EU207" s="414">
        <f>I207+O207+U207+AA207+AG207+AM207+AS207+AY207+BE207+BK207+BQ207+BW207+CC207+CI207+CO207+CU207+DA207+DG207+DP207+DV207+EB207+EH207+EN207</f>
        <v>0</v>
      </c>
      <c r="EV207" s="416">
        <f>E207+K207+Q207+W207+AC207+AO207+AU207+BA207+BG207+BM207+BS207+DI207+DR207+DX207+ED207+EJ207</f>
        <v>9</v>
      </c>
      <c r="EW207" s="409">
        <f>F207+L207+R207+X207+AD207+AP207+AV207+BB207+BH207+BN207+BT207+DJ207+DS207+DY207+EE207+EK207</f>
        <v>1</v>
      </c>
      <c r="EX207" s="417">
        <f>G207+M207+S207+Y207+AE207+AQ207+AW207+BC207+BI207+BO207+BU207+DK207+DT207+DZ207+EF207+EL207</f>
        <v>180</v>
      </c>
      <c r="EY207" s="415">
        <f>BY207+AI207+CE207+CK207+CQ207+CW207+DC207+DL207</f>
        <v>0</v>
      </c>
      <c r="EZ207" s="410">
        <f>BZ207+AJ207+CF207+CL207+CR207+CX207+DD207+DM207</f>
        <v>0</v>
      </c>
      <c r="FA207" s="413">
        <f>CA207+AK207+CG207+CM207+CS207+CY207+DE207+DN207</f>
        <v>0</v>
      </c>
      <c r="FB207" s="226">
        <f>ER207/EQ207</f>
        <v>199</v>
      </c>
      <c r="FC207" s="226" t="e">
        <f>FA207/EZ207</f>
        <v>#DIV/0!</v>
      </c>
      <c r="FD207" s="227">
        <f>EQ207/EP207</f>
        <v>0.1</v>
      </c>
      <c r="FE207" s="227" t="e">
        <f>EZ207/EY207</f>
        <v>#DIV/0!</v>
      </c>
    </row>
    <row r="208" spans="1:161" ht="10.5" customHeight="1">
      <c r="A208" s="75">
        <v>204</v>
      </c>
      <c r="B208" s="130" t="s">
        <v>193</v>
      </c>
      <c r="C208" s="33" t="s">
        <v>116</v>
      </c>
      <c r="D208" s="64" t="s">
        <v>178</v>
      </c>
      <c r="E208" s="289"/>
      <c r="F208" s="22"/>
      <c r="G208" s="37"/>
      <c r="H208" s="170"/>
      <c r="I208" s="100"/>
      <c r="J208" s="40"/>
      <c r="K208" s="289"/>
      <c r="L208" s="22"/>
      <c r="M208" s="37"/>
      <c r="N208" s="170"/>
      <c r="O208" s="100"/>
      <c r="P208" s="40"/>
      <c r="Q208" s="289"/>
      <c r="R208" s="22"/>
      <c r="S208" s="22"/>
      <c r="T208" s="100"/>
      <c r="U208" s="100"/>
      <c r="V208" s="48"/>
      <c r="W208" s="99"/>
      <c r="X208" s="22"/>
      <c r="Y208" s="22"/>
      <c r="Z208" s="100"/>
      <c r="AA208" s="100"/>
      <c r="AB208" s="40"/>
      <c r="AC208" s="289"/>
      <c r="AD208" s="22"/>
      <c r="AE208" s="22"/>
      <c r="AF208" s="100"/>
      <c r="AG208" s="100"/>
      <c r="AH208" s="48"/>
      <c r="AI208" s="202"/>
      <c r="AJ208" s="28"/>
      <c r="AK208" s="28"/>
      <c r="AL208" s="100"/>
      <c r="AM208" s="100"/>
      <c r="AN208" s="40"/>
      <c r="AO208" s="289"/>
      <c r="AP208" s="22"/>
      <c r="AQ208" s="22"/>
      <c r="AR208" s="100"/>
      <c r="AS208" s="100"/>
      <c r="AT208" s="48"/>
      <c r="AU208" s="99"/>
      <c r="AV208" s="22"/>
      <c r="AW208" s="22"/>
      <c r="AX208" s="100"/>
      <c r="AY208" s="100"/>
      <c r="AZ208" s="40"/>
      <c r="BA208" s="99"/>
      <c r="BB208" s="22"/>
      <c r="BC208" s="89"/>
      <c r="BD208" s="101"/>
      <c r="BE208" s="100"/>
      <c r="BF208" s="100"/>
      <c r="BG208" s="99"/>
      <c r="BH208" s="22"/>
      <c r="BI208" s="89"/>
      <c r="BJ208" s="101"/>
      <c r="BK208" s="100"/>
      <c r="BL208" s="48"/>
      <c r="BM208" s="268"/>
      <c r="BN208" s="269"/>
      <c r="BO208" s="287"/>
      <c r="BP208" s="101"/>
      <c r="BQ208" s="100"/>
      <c r="BR208" s="48"/>
      <c r="BS208" s="264"/>
      <c r="BT208" s="265"/>
      <c r="BU208" s="266"/>
      <c r="BV208" s="258"/>
      <c r="BW208" s="259"/>
      <c r="BX208" s="260"/>
      <c r="BY208" s="255"/>
      <c r="BZ208" s="256"/>
      <c r="CA208" s="257"/>
      <c r="CB208" s="258"/>
      <c r="CC208" s="259"/>
      <c r="CD208" s="260"/>
      <c r="CE208" s="255"/>
      <c r="CF208" s="256"/>
      <c r="CG208" s="257"/>
      <c r="CH208" s="258"/>
      <c r="CI208" s="259"/>
      <c r="CJ208" s="260"/>
      <c r="CK208" s="255"/>
      <c r="CL208" s="256"/>
      <c r="CM208" s="257"/>
      <c r="CN208" s="258"/>
      <c r="CO208" s="259"/>
      <c r="CP208" s="260"/>
      <c r="CQ208" s="391"/>
      <c r="CR208" s="392"/>
      <c r="CS208" s="397"/>
      <c r="CT208" s="258"/>
      <c r="CU208" s="259"/>
      <c r="CV208" s="260"/>
      <c r="CW208" s="391"/>
      <c r="CX208" s="392"/>
      <c r="CY208" s="397"/>
      <c r="CZ208" s="258"/>
      <c r="DA208" s="259"/>
      <c r="DB208" s="260"/>
      <c r="DC208" s="391"/>
      <c r="DD208" s="392"/>
      <c r="DE208" s="397"/>
      <c r="DF208" s="258"/>
      <c r="DG208" s="259"/>
      <c r="DH208" s="260"/>
      <c r="DI208" s="394"/>
      <c r="DJ208" s="395"/>
      <c r="DK208" s="398"/>
      <c r="DL208" s="391"/>
      <c r="DM208" s="392"/>
      <c r="DN208" s="397"/>
      <c r="DO208" s="258"/>
      <c r="DP208" s="259"/>
      <c r="DQ208" s="260"/>
      <c r="DR208" s="394"/>
      <c r="DS208" s="395"/>
      <c r="DT208" s="398"/>
      <c r="DU208" s="258"/>
      <c r="DV208" s="259"/>
      <c r="DW208" s="433"/>
      <c r="DX208" s="442"/>
      <c r="DY208" s="443"/>
      <c r="DZ208" s="447"/>
      <c r="EA208" s="258"/>
      <c r="EB208" s="259"/>
      <c r="EC208" s="433"/>
      <c r="ED208" s="442">
        <v>7</v>
      </c>
      <c r="EE208" s="443">
        <v>0</v>
      </c>
      <c r="EF208" s="447">
        <v>135</v>
      </c>
      <c r="EG208" s="258">
        <v>2</v>
      </c>
      <c r="EH208" s="259">
        <v>1</v>
      </c>
      <c r="EI208" s="260">
        <v>93</v>
      </c>
      <c r="EJ208" s="544"/>
      <c r="EK208" s="443"/>
      <c r="EL208" s="447"/>
      <c r="EM208" s="549"/>
      <c r="EN208" s="550"/>
      <c r="EO208" s="554"/>
      <c r="EP208" s="458">
        <f>E208++H208+K208+N208+Q208+T208+W208+Z208+AC208+AF208+AI208+AL208+AO208+AR208+AU208+AX208+BA208+BD208+BG208+BJ208+BM208+BP208+BS208+BV208+BY208+CB208+CE208+CH208+CK208+CN208+CQ208+CT208+CW208+CZ208+DI208+DC208+DF208+DO208+DR208+DL208+DU208+DX208+EA208+ED208+EG208+EJ208+EM208</f>
        <v>9</v>
      </c>
      <c r="EQ208" s="408">
        <f>F208++I208+L208+O208+R208+U208+X208+AA208+AD208+AG208+AJ208+AM208+AP208+AS208+AV208+AY208+BB208+BE208+BH208+BK208+BN208+BQ208+BT208+BW208+BZ208+CC208+CF208+CI208+CL208+CO208+CR208+CU208+CX208+DA208+DJ208+DD208+DG208+DP208+DS208+DM208+DV208+DY208+EB208+EE208+EH208+EK208+EN208</f>
        <v>1</v>
      </c>
      <c r="ER208" s="408">
        <f>G208++J208+M208+P208+S208+V208+Y208+AB208+AE208+AH208+AK208+AN208+AQ208+AT208+AW208+AZ208+BC208+BF208+BI208+BL208+BO208+BR208+BU208+BX208+CA208+CD208+CG208+CJ208+CM208+CP208+CS208+CV208+CY208+DB208+DK208+DE208+DH208+DQ208+DT208+DN208+DW208+DZ208+EC208+EF208+EI208+EL208+EO208</f>
        <v>228</v>
      </c>
      <c r="ES208" s="411">
        <f>ER208/EP208</f>
        <v>25.333333333333332</v>
      </c>
      <c r="ET208" s="556">
        <f>H208+N208+T208+Z208+AF208+AL208+AR208+AX208+BD208+BJ208+BP208+BV208+CB208+CH208+CN208+CT208+CZ208+DF208+DO208+DU208+EA208+EG208+EM208</f>
        <v>2</v>
      </c>
      <c r="EU208" s="414">
        <f>I208+O208+U208+AA208+AG208+AM208+AS208+AY208+BE208+BK208+BQ208+BW208+CC208+CI208+CO208+CU208+DA208+DG208+DP208+DV208+EB208+EH208+EN208</f>
        <v>1</v>
      </c>
      <c r="EV208" s="416">
        <f>E208+K208+Q208+W208+AC208+AO208+AU208+BA208+BG208+BM208+BS208+DI208+DR208+DX208+ED208+EJ208</f>
        <v>7</v>
      </c>
      <c r="EW208" s="409">
        <f>F208+L208+R208+X208+AD208+AP208+AV208+BB208+BH208+BN208+BT208+DJ208+DS208+DY208+EE208+EK208</f>
        <v>0</v>
      </c>
      <c r="EX208" s="417">
        <f>G208+M208+S208+Y208+AE208+AQ208+AW208+BC208+BI208+BO208+BU208+DK208+DT208+DZ208+EF208+EL208</f>
        <v>135</v>
      </c>
      <c r="EY208" s="415">
        <f>BY208+AI208+CE208+CK208+CQ208+CW208+DC208+DL208</f>
        <v>0</v>
      </c>
      <c r="EZ208" s="410">
        <f>BZ208+AJ208+CF208+CL208+CR208+CX208+DD208+DM208</f>
        <v>0</v>
      </c>
      <c r="FA208" s="413">
        <f>CA208+AK208+CG208+CM208+CS208+CY208+DE208+DN208</f>
        <v>0</v>
      </c>
      <c r="FB208" s="226">
        <f>ER208/EQ208</f>
        <v>228</v>
      </c>
      <c r="FC208" s="226" t="e">
        <f>FA208/EZ208</f>
        <v>#DIV/0!</v>
      </c>
      <c r="FD208" s="227">
        <f>EQ208/EP208</f>
        <v>0.1111111111111111</v>
      </c>
      <c r="FE208" s="227" t="e">
        <f>EZ208/EY208</f>
        <v>#DIV/0!</v>
      </c>
    </row>
    <row r="209" spans="1:161" ht="10.5" customHeight="1">
      <c r="A209" s="119">
        <v>205</v>
      </c>
      <c r="B209" s="130"/>
      <c r="C209" s="33" t="s">
        <v>117</v>
      </c>
      <c r="D209" s="64" t="s">
        <v>334</v>
      </c>
      <c r="E209" s="289"/>
      <c r="F209" s="22"/>
      <c r="G209" s="37"/>
      <c r="H209" s="170"/>
      <c r="I209" s="100"/>
      <c r="J209" s="40"/>
      <c r="K209" s="289"/>
      <c r="L209" s="22"/>
      <c r="M209" s="37"/>
      <c r="N209" s="170"/>
      <c r="O209" s="100"/>
      <c r="P209" s="40"/>
      <c r="Q209" s="289"/>
      <c r="R209" s="22"/>
      <c r="S209" s="22"/>
      <c r="T209" s="100"/>
      <c r="U209" s="100"/>
      <c r="V209" s="48"/>
      <c r="W209" s="99"/>
      <c r="X209" s="22"/>
      <c r="Y209" s="22"/>
      <c r="Z209" s="100"/>
      <c r="AA209" s="100"/>
      <c r="AB209" s="40"/>
      <c r="AC209" s="289"/>
      <c r="AD209" s="22"/>
      <c r="AE209" s="22"/>
      <c r="AF209" s="100"/>
      <c r="AG209" s="100"/>
      <c r="AH209" s="48"/>
      <c r="AI209" s="202"/>
      <c r="AJ209" s="28"/>
      <c r="AK209" s="28"/>
      <c r="AL209" s="100"/>
      <c r="AM209" s="100"/>
      <c r="AN209" s="40"/>
      <c r="AO209" s="289"/>
      <c r="AP209" s="22"/>
      <c r="AQ209" s="22"/>
      <c r="AR209" s="100"/>
      <c r="AS209" s="100"/>
      <c r="AT209" s="48"/>
      <c r="AU209" s="99"/>
      <c r="AV209" s="22"/>
      <c r="AW209" s="22"/>
      <c r="AX209" s="100"/>
      <c r="AY209" s="100"/>
      <c r="AZ209" s="40"/>
      <c r="BA209" s="99"/>
      <c r="BB209" s="22"/>
      <c r="BC209" s="89"/>
      <c r="BD209" s="101"/>
      <c r="BE209" s="100"/>
      <c r="BF209" s="100"/>
      <c r="BG209" s="99"/>
      <c r="BH209" s="22"/>
      <c r="BI209" s="89"/>
      <c r="BJ209" s="101"/>
      <c r="BK209" s="100"/>
      <c r="BL209" s="48"/>
      <c r="BM209" s="268"/>
      <c r="BN209" s="269"/>
      <c r="BO209" s="287"/>
      <c r="BP209" s="101"/>
      <c r="BQ209" s="100"/>
      <c r="BR209" s="48"/>
      <c r="BS209" s="264"/>
      <c r="BT209" s="265"/>
      <c r="BU209" s="266"/>
      <c r="BV209" s="258"/>
      <c r="BW209" s="259"/>
      <c r="BX209" s="260"/>
      <c r="BY209" s="255"/>
      <c r="BZ209" s="256"/>
      <c r="CA209" s="257"/>
      <c r="CB209" s="258"/>
      <c r="CC209" s="259"/>
      <c r="CD209" s="260"/>
      <c r="CE209" s="255"/>
      <c r="CF209" s="256"/>
      <c r="CG209" s="257"/>
      <c r="CH209" s="258"/>
      <c r="CI209" s="259"/>
      <c r="CJ209" s="260"/>
      <c r="CK209" s="255"/>
      <c r="CL209" s="256"/>
      <c r="CM209" s="257"/>
      <c r="CN209" s="258"/>
      <c r="CO209" s="259"/>
      <c r="CP209" s="260"/>
      <c r="CQ209" s="391"/>
      <c r="CR209" s="392"/>
      <c r="CS209" s="397"/>
      <c r="CT209" s="258"/>
      <c r="CU209" s="259"/>
      <c r="CV209" s="260"/>
      <c r="CW209" s="391"/>
      <c r="CX209" s="392"/>
      <c r="CY209" s="397"/>
      <c r="CZ209" s="258"/>
      <c r="DA209" s="259"/>
      <c r="DB209" s="260"/>
      <c r="DC209" s="391"/>
      <c r="DD209" s="392"/>
      <c r="DE209" s="397"/>
      <c r="DF209" s="258"/>
      <c r="DG209" s="259"/>
      <c r="DH209" s="260"/>
      <c r="DI209" s="394">
        <v>7</v>
      </c>
      <c r="DJ209" s="395">
        <v>1</v>
      </c>
      <c r="DK209" s="398">
        <v>630</v>
      </c>
      <c r="DL209" s="391">
        <v>2</v>
      </c>
      <c r="DM209" s="392">
        <v>0</v>
      </c>
      <c r="DN209" s="397">
        <v>180</v>
      </c>
      <c r="DO209" s="258"/>
      <c r="DP209" s="259"/>
      <c r="DQ209" s="260"/>
      <c r="DR209" s="394"/>
      <c r="DS209" s="395"/>
      <c r="DT209" s="398"/>
      <c r="DU209" s="258"/>
      <c r="DV209" s="259"/>
      <c r="DW209" s="433"/>
      <c r="DX209" s="442"/>
      <c r="DY209" s="443"/>
      <c r="DZ209" s="447"/>
      <c r="EA209" s="258"/>
      <c r="EB209" s="259"/>
      <c r="EC209" s="433"/>
      <c r="ED209" s="442"/>
      <c r="EE209" s="443"/>
      <c r="EF209" s="447"/>
      <c r="EG209" s="258"/>
      <c r="EH209" s="259"/>
      <c r="EI209" s="260"/>
      <c r="EJ209" s="544"/>
      <c r="EK209" s="443"/>
      <c r="EL209" s="447"/>
      <c r="EM209" s="549"/>
      <c r="EN209" s="550"/>
      <c r="EO209" s="554"/>
      <c r="EP209" s="458">
        <f>E209++H209+K209+N209+Q209+T209+W209+Z209+AC209+AF209+AI209+AL209+AO209+AR209+AU209+AX209+BA209+BD209+BG209+BJ209+BM209+BP209+BS209+BV209+BY209+CB209+CE209+CH209+CK209+CN209+CQ209+CT209+CW209+CZ209+DI209+DC209+DF209+DO209+DR209+DL209+DU209+DX209+EA209+ED209+EG209+EJ209+EM209</f>
        <v>9</v>
      </c>
      <c r="EQ209" s="408">
        <f>F209++I209+L209+O209+R209+U209+X209+AA209+AD209+AG209+AJ209+AM209+AP209+AS209+AV209+AY209+BB209+BE209+BH209+BK209+BN209+BQ209+BT209+BW209+BZ209+CC209+CF209+CI209+CL209+CO209+CR209+CU209+CX209+DA209+DJ209+DD209+DG209+DP209+DS209+DM209+DV209+DY209+EB209+EE209+EH209+EK209+EN209</f>
        <v>1</v>
      </c>
      <c r="ER209" s="408">
        <f>G209++J209+M209+P209+S209+V209+Y209+AB209+AE209+AH209+AK209+AN209+AQ209+AT209+AW209+AZ209+BC209+BF209+BI209+BL209+BO209+BR209+BU209+BX209+CA209+CD209+CG209+CJ209+CM209+CP209+CS209+CV209+CY209+DB209+DK209+DE209+DH209+DQ209+DT209+DN209+DW209+DZ209+EC209+EF209+EI209+EL209+EO209</f>
        <v>810</v>
      </c>
      <c r="ES209" s="411">
        <f>ER209/EP209</f>
        <v>90</v>
      </c>
      <c r="ET209" s="556">
        <f>H209+N209+T209+Z209+AF209+AL209+AR209+AX209+BD209+BJ209+BP209+BV209+CB209+CH209+CN209+CT209+CZ209+DF209+DO209+DU209+EA209+EG209+EM209</f>
        <v>0</v>
      </c>
      <c r="EU209" s="414">
        <f>I209+O209+U209+AA209+AG209+AM209+AS209+AY209+BE209+BK209+BQ209+BW209+CC209+CI209+CO209+CU209+DA209+DG209+DP209+DV209+EB209+EH209+EN209</f>
        <v>0</v>
      </c>
      <c r="EV209" s="416">
        <f>E209+K209+Q209+W209+AC209+AO209+AU209+BA209+BG209+BM209+BS209+DI209+DR209+DX209+ED209+EJ209</f>
        <v>7</v>
      </c>
      <c r="EW209" s="409">
        <f>F209+L209+R209+X209+AD209+AP209+AV209+BB209+BH209+BN209+BT209+DJ209+DS209+DY209+EE209+EK209</f>
        <v>1</v>
      </c>
      <c r="EX209" s="417">
        <f>G209+M209+S209+Y209+AE209+AQ209+AW209+BC209+BI209+BO209+BU209+DK209+DT209+DZ209+EF209+EL209</f>
        <v>630</v>
      </c>
      <c r="EY209" s="415">
        <f>BY209+AI209+CE209+CK209+CQ209+CW209+DC209+DL209</f>
        <v>2</v>
      </c>
      <c r="EZ209" s="410">
        <f>BZ209+AJ209+CF209+CL209+CR209+CX209+DD209+DM209</f>
        <v>0</v>
      </c>
      <c r="FA209" s="413">
        <f>CA209+AK209+CG209+CM209+CS209+CY209+DE209+DN209</f>
        <v>180</v>
      </c>
      <c r="FB209" s="226">
        <f>ER209/EQ209</f>
        <v>810</v>
      </c>
      <c r="FC209" s="226" t="e">
        <f>FA209/EZ209</f>
        <v>#DIV/0!</v>
      </c>
      <c r="FD209" s="227">
        <f>EQ209/EP209</f>
        <v>0.1111111111111111</v>
      </c>
      <c r="FE209" s="227">
        <f>EZ209/EY209</f>
        <v>0</v>
      </c>
    </row>
    <row r="210" spans="1:161" ht="10.5" customHeight="1">
      <c r="A210" s="75">
        <v>206</v>
      </c>
      <c r="B210" s="130"/>
      <c r="C210" s="33" t="s">
        <v>118</v>
      </c>
      <c r="D210" s="64" t="s">
        <v>178</v>
      </c>
      <c r="E210" s="290"/>
      <c r="F210" s="23"/>
      <c r="G210" s="38"/>
      <c r="H210" s="170"/>
      <c r="I210" s="100"/>
      <c r="J210" s="40"/>
      <c r="K210" s="290"/>
      <c r="L210" s="23"/>
      <c r="M210" s="38"/>
      <c r="N210" s="170"/>
      <c r="O210" s="100"/>
      <c r="P210" s="40"/>
      <c r="Q210" s="290"/>
      <c r="R210" s="23"/>
      <c r="S210" s="23"/>
      <c r="T210" s="100"/>
      <c r="U210" s="100"/>
      <c r="V210" s="48"/>
      <c r="W210" s="99"/>
      <c r="X210" s="22"/>
      <c r="Y210" s="22"/>
      <c r="Z210" s="100"/>
      <c r="AA210" s="100"/>
      <c r="AB210" s="40"/>
      <c r="AC210" s="289"/>
      <c r="AD210" s="22"/>
      <c r="AE210" s="22"/>
      <c r="AF210" s="100"/>
      <c r="AG210" s="100"/>
      <c r="AH210" s="48"/>
      <c r="AI210" s="202"/>
      <c r="AJ210" s="28"/>
      <c r="AK210" s="28"/>
      <c r="AL210" s="100"/>
      <c r="AM210" s="100"/>
      <c r="AN210" s="40"/>
      <c r="AO210" s="289"/>
      <c r="AP210" s="22"/>
      <c r="AQ210" s="22"/>
      <c r="AR210" s="100"/>
      <c r="AS210" s="100"/>
      <c r="AT210" s="48"/>
      <c r="AU210" s="99"/>
      <c r="AV210" s="22"/>
      <c r="AW210" s="22"/>
      <c r="AX210" s="100"/>
      <c r="AY210" s="100"/>
      <c r="AZ210" s="40"/>
      <c r="BA210" s="99"/>
      <c r="BB210" s="22"/>
      <c r="BC210" s="89"/>
      <c r="BD210" s="101"/>
      <c r="BE210" s="100"/>
      <c r="BF210" s="100"/>
      <c r="BG210" s="268">
        <v>9</v>
      </c>
      <c r="BH210" s="269">
        <v>1</v>
      </c>
      <c r="BI210" s="287">
        <v>639</v>
      </c>
      <c r="BJ210" s="101"/>
      <c r="BK210" s="100"/>
      <c r="BL210" s="48"/>
      <c r="BM210" s="99"/>
      <c r="BN210" s="22"/>
      <c r="BO210" s="89"/>
      <c r="BP210" s="101"/>
      <c r="BQ210" s="100"/>
      <c r="BR210" s="48"/>
      <c r="BS210" s="99"/>
      <c r="BT210" s="22"/>
      <c r="BU210" s="37"/>
      <c r="BV210" s="170"/>
      <c r="BW210" s="100"/>
      <c r="BX210" s="48"/>
      <c r="BY210" s="202"/>
      <c r="BZ210" s="203"/>
      <c r="CA210" s="204"/>
      <c r="CB210" s="170"/>
      <c r="CC210" s="100"/>
      <c r="CD210" s="48"/>
      <c r="CE210" s="202"/>
      <c r="CF210" s="203"/>
      <c r="CG210" s="204"/>
      <c r="CH210" s="170"/>
      <c r="CI210" s="100"/>
      <c r="CJ210" s="48"/>
      <c r="CK210" s="202"/>
      <c r="CL210" s="203"/>
      <c r="CM210" s="204"/>
      <c r="CN210" s="170"/>
      <c r="CO210" s="100"/>
      <c r="CP210" s="48"/>
      <c r="CQ210" s="202"/>
      <c r="CR210" s="203"/>
      <c r="CS210" s="204"/>
      <c r="CT210" s="170"/>
      <c r="CU210" s="100"/>
      <c r="CV210" s="48"/>
      <c r="CW210" s="202"/>
      <c r="CX210" s="203"/>
      <c r="CY210" s="204"/>
      <c r="CZ210" s="170"/>
      <c r="DA210" s="100"/>
      <c r="DB210" s="48"/>
      <c r="DC210" s="202"/>
      <c r="DD210" s="203"/>
      <c r="DE210" s="204"/>
      <c r="DF210" s="170"/>
      <c r="DG210" s="100"/>
      <c r="DH210" s="48"/>
      <c r="DI210" s="368"/>
      <c r="DJ210" s="369"/>
      <c r="DK210" s="370"/>
      <c r="DL210" s="391"/>
      <c r="DM210" s="392"/>
      <c r="DN210" s="397"/>
      <c r="DO210" s="170"/>
      <c r="DP210" s="100"/>
      <c r="DQ210" s="48"/>
      <c r="DR210" s="394"/>
      <c r="DS210" s="395"/>
      <c r="DT210" s="398"/>
      <c r="DU210" s="258"/>
      <c r="DV210" s="259"/>
      <c r="DW210" s="433"/>
      <c r="DX210" s="442"/>
      <c r="DY210" s="443"/>
      <c r="DZ210" s="447"/>
      <c r="EA210" s="258"/>
      <c r="EB210" s="259"/>
      <c r="EC210" s="433"/>
      <c r="ED210" s="442"/>
      <c r="EE210" s="443"/>
      <c r="EF210" s="447"/>
      <c r="EG210" s="258"/>
      <c r="EH210" s="259"/>
      <c r="EI210" s="260"/>
      <c r="EJ210" s="544"/>
      <c r="EK210" s="443"/>
      <c r="EL210" s="447"/>
      <c r="EM210" s="549"/>
      <c r="EN210" s="550"/>
      <c r="EO210" s="554"/>
      <c r="EP210" s="458">
        <f>E210++H210+K210+N210+Q210+T210+W210+Z210+AC210+AF210+AI210+AL210+AO210+AR210+AU210+AX210+BA210+BD210+BG210+BJ210+BM210+BP210+BS210+BV210+BY210+CB210+CE210+CH210+CK210+CN210+CQ210+CT210+CW210+CZ210+DI210+DC210+DF210+DO210+DR210+DL210+DU210+DX210+EA210+ED210+EG210+EJ210+EM210</f>
        <v>9</v>
      </c>
      <c r="EQ210" s="408">
        <f>F210++I210+L210+O210+R210+U210+X210+AA210+AD210+AG210+AJ210+AM210+AP210+AS210+AV210+AY210+BB210+BE210+BH210+BK210+BN210+BQ210+BT210+BW210+BZ210+CC210+CF210+CI210+CL210+CO210+CR210+CU210+CX210+DA210+DJ210+DD210+DG210+DP210+DS210+DM210+DV210+DY210+EB210+EE210+EH210+EK210+EN210</f>
        <v>1</v>
      </c>
      <c r="ER210" s="408">
        <f>G210++J210+M210+P210+S210+V210+Y210+AB210+AE210+AH210+AK210+AN210+AQ210+AT210+AW210+AZ210+BC210+BF210+BI210+BL210+BO210+BR210+BU210+BX210+CA210+CD210+CG210+CJ210+CM210+CP210+CS210+CV210+CY210+DB210+DK210+DE210+DH210+DQ210+DT210+DN210+DW210+DZ210+EC210+EF210+EI210+EL210+EO210</f>
        <v>639</v>
      </c>
      <c r="ES210" s="411">
        <f>ER210/EP210</f>
        <v>71</v>
      </c>
      <c r="ET210" s="556">
        <f>H210+N210+T210+Z210+AF210+AL210+AR210+AX210+BD210+BJ210+BP210+BV210+CB210+CH210+CN210+CT210+CZ210+DF210+DO210+DU210+EA210+EG210+EM210</f>
        <v>0</v>
      </c>
      <c r="EU210" s="414">
        <f>I210+O210+U210+AA210+AG210+AM210+AS210+AY210+BE210+BK210+BQ210+BW210+CC210+CI210+CO210+CU210+DA210+DG210+DP210+DV210+EB210+EH210+EN210</f>
        <v>0</v>
      </c>
      <c r="EV210" s="416">
        <f>E210+K210+Q210+W210+AC210+AO210+AU210+BA210+BG210+BM210+BS210+DI210+DR210+DX210+ED210+EJ210</f>
        <v>9</v>
      </c>
      <c r="EW210" s="409">
        <f>F210+L210+R210+X210+AD210+AP210+AV210+BB210+BH210+BN210+BT210+DJ210+DS210+DY210+EE210+EK210</f>
        <v>1</v>
      </c>
      <c r="EX210" s="417">
        <f>G210+M210+S210+Y210+AE210+AQ210+AW210+BC210+BI210+BO210+BU210+DK210+DT210+DZ210+EF210+EL210</f>
        <v>639</v>
      </c>
      <c r="EY210" s="415">
        <f>BY210+AI210+CE210+CK210+CQ210+CW210+DC210+DL210</f>
        <v>0</v>
      </c>
      <c r="EZ210" s="410">
        <f>BZ210+AJ210+CF210+CL210+CR210+CX210+DD210+DM210</f>
        <v>0</v>
      </c>
      <c r="FA210" s="413">
        <f>CA210+AK210+CG210+CM210+CS210+CY210+DE210+DN210</f>
        <v>0</v>
      </c>
      <c r="FB210" s="226">
        <f>ER210/EQ210</f>
        <v>639</v>
      </c>
      <c r="FC210" s="226" t="e">
        <f>FA210/EZ210</f>
        <v>#DIV/0!</v>
      </c>
      <c r="FD210" s="227">
        <f>EQ210/EP210</f>
        <v>0.1111111111111111</v>
      </c>
      <c r="FE210" s="227" t="e">
        <f>EZ210/EY210</f>
        <v>#DIV/0!</v>
      </c>
    </row>
    <row r="211" spans="1:161" ht="10.5" customHeight="1">
      <c r="A211" s="119">
        <v>207</v>
      </c>
      <c r="B211" s="130"/>
      <c r="C211" s="33" t="s">
        <v>118</v>
      </c>
      <c r="D211" s="64" t="s">
        <v>108</v>
      </c>
      <c r="E211" s="290"/>
      <c r="F211" s="23"/>
      <c r="G211" s="38"/>
      <c r="H211" s="170"/>
      <c r="I211" s="100"/>
      <c r="J211" s="40"/>
      <c r="K211" s="290"/>
      <c r="L211" s="23"/>
      <c r="M211" s="38"/>
      <c r="N211" s="170"/>
      <c r="O211" s="100"/>
      <c r="P211" s="40"/>
      <c r="Q211" s="290">
        <v>9</v>
      </c>
      <c r="R211" s="23"/>
      <c r="S211" s="23">
        <v>356</v>
      </c>
      <c r="T211" s="100"/>
      <c r="U211" s="100"/>
      <c r="V211" s="48"/>
      <c r="W211" s="99"/>
      <c r="X211" s="22"/>
      <c r="Y211" s="22"/>
      <c r="Z211" s="100"/>
      <c r="AA211" s="100"/>
      <c r="AB211" s="40"/>
      <c r="AC211" s="289"/>
      <c r="AD211" s="22"/>
      <c r="AE211" s="22"/>
      <c r="AF211" s="100"/>
      <c r="AG211" s="100"/>
      <c r="AH211" s="48"/>
      <c r="AI211" s="202"/>
      <c r="AJ211" s="28"/>
      <c r="AK211" s="28"/>
      <c r="AL211" s="100"/>
      <c r="AM211" s="100"/>
      <c r="AN211" s="40"/>
      <c r="AO211" s="289"/>
      <c r="AP211" s="22"/>
      <c r="AQ211" s="22"/>
      <c r="AR211" s="100"/>
      <c r="AS211" s="100"/>
      <c r="AT211" s="48"/>
      <c r="AU211" s="99"/>
      <c r="AV211" s="22"/>
      <c r="AW211" s="22"/>
      <c r="AX211" s="100"/>
      <c r="AY211" s="100"/>
      <c r="AZ211" s="40"/>
      <c r="BA211" s="99"/>
      <c r="BB211" s="22"/>
      <c r="BC211" s="89"/>
      <c r="BD211" s="101"/>
      <c r="BE211" s="100"/>
      <c r="BF211" s="100"/>
      <c r="BG211" s="99"/>
      <c r="BH211" s="22"/>
      <c r="BI211" s="89"/>
      <c r="BJ211" s="101"/>
      <c r="BK211" s="100"/>
      <c r="BL211" s="48"/>
      <c r="BM211" s="99"/>
      <c r="BN211" s="22"/>
      <c r="BO211" s="89"/>
      <c r="BP211" s="101"/>
      <c r="BQ211" s="100"/>
      <c r="BR211" s="48"/>
      <c r="BS211" s="99"/>
      <c r="BT211" s="22"/>
      <c r="BU211" s="37"/>
      <c r="BV211" s="170"/>
      <c r="BW211" s="100"/>
      <c r="BX211" s="48"/>
      <c r="BY211" s="202"/>
      <c r="BZ211" s="203"/>
      <c r="CA211" s="204"/>
      <c r="CB211" s="170"/>
      <c r="CC211" s="100"/>
      <c r="CD211" s="48"/>
      <c r="CE211" s="202"/>
      <c r="CF211" s="203"/>
      <c r="CG211" s="204"/>
      <c r="CH211" s="170"/>
      <c r="CI211" s="100"/>
      <c r="CJ211" s="48"/>
      <c r="CK211" s="202"/>
      <c r="CL211" s="203"/>
      <c r="CM211" s="204"/>
      <c r="CN211" s="170"/>
      <c r="CO211" s="100"/>
      <c r="CP211" s="48"/>
      <c r="CQ211" s="202"/>
      <c r="CR211" s="203"/>
      <c r="CS211" s="204"/>
      <c r="CT211" s="170"/>
      <c r="CU211" s="100"/>
      <c r="CV211" s="48"/>
      <c r="CW211" s="202"/>
      <c r="CX211" s="203"/>
      <c r="CY211" s="204"/>
      <c r="CZ211" s="170"/>
      <c r="DA211" s="100"/>
      <c r="DB211" s="48"/>
      <c r="DC211" s="202"/>
      <c r="DD211" s="203"/>
      <c r="DE211" s="204"/>
      <c r="DF211" s="170"/>
      <c r="DG211" s="100"/>
      <c r="DH211" s="48"/>
      <c r="DI211" s="368"/>
      <c r="DJ211" s="369"/>
      <c r="DK211" s="370"/>
      <c r="DL211" s="391"/>
      <c r="DM211" s="392"/>
      <c r="DN211" s="397"/>
      <c r="DO211" s="170"/>
      <c r="DP211" s="100"/>
      <c r="DQ211" s="48"/>
      <c r="DR211" s="394"/>
      <c r="DS211" s="395"/>
      <c r="DT211" s="398"/>
      <c r="DU211" s="258"/>
      <c r="DV211" s="259"/>
      <c r="DW211" s="433"/>
      <c r="DX211" s="442"/>
      <c r="DY211" s="443"/>
      <c r="DZ211" s="447"/>
      <c r="EA211" s="258"/>
      <c r="EB211" s="259"/>
      <c r="EC211" s="433"/>
      <c r="ED211" s="442"/>
      <c r="EE211" s="443"/>
      <c r="EF211" s="447"/>
      <c r="EG211" s="258"/>
      <c r="EH211" s="259"/>
      <c r="EI211" s="260"/>
      <c r="EJ211" s="544"/>
      <c r="EK211" s="443"/>
      <c r="EL211" s="447"/>
      <c r="EM211" s="549"/>
      <c r="EN211" s="550"/>
      <c r="EO211" s="554"/>
      <c r="EP211" s="458">
        <f>E211++H211+K211+N211+Q211+T211+W211+Z211+AC211+AF211+AI211+AL211+AO211+AR211+AU211+AX211+BA211+BD211+BG211+BJ211+BM211+BP211+BS211+BV211+BY211+CB211+CE211+CH211+CK211+CN211+CQ211+CT211+CW211+CZ211+DI211+DC211+DF211+DO211+DR211+DL211+DU211+DX211+EA211+ED211+EG211+EJ211+EM211</f>
        <v>9</v>
      </c>
      <c r="EQ211" s="408">
        <f>F211++I211+L211+O211+R211+U211+X211+AA211+AD211+AG211+AJ211+AM211+AP211+AS211+AV211+AY211+BB211+BE211+BH211+BK211+BN211+BQ211+BT211+BW211+BZ211+CC211+CF211+CI211+CL211+CO211+CR211+CU211+CX211+DA211+DJ211+DD211+DG211+DP211+DS211+DM211+DV211+DY211+EB211+EE211+EH211+EK211+EN211</f>
        <v>0</v>
      </c>
      <c r="ER211" s="408">
        <f>G211++J211+M211+P211+S211+V211+Y211+AB211+AE211+AH211+AK211+AN211+AQ211+AT211+AW211+AZ211+BC211+BF211+BI211+BL211+BO211+BR211+BU211+BX211+CA211+CD211+CG211+CJ211+CM211+CP211+CS211+CV211+CY211+DB211+DK211+DE211+DH211+DQ211+DT211+DN211+DW211+DZ211+EC211+EF211+EI211+EL211+EO211</f>
        <v>356</v>
      </c>
      <c r="ES211" s="411">
        <f>ER211/EP211</f>
        <v>39.55555555555556</v>
      </c>
      <c r="ET211" s="556">
        <f>H211+N211+T211+Z211+AF211+AL211+AR211+AX211+BD211+BJ211+BP211+BV211+CB211+CH211+CN211+CT211+CZ211+DF211+DO211+DU211+EA211+EG211+EM211</f>
        <v>0</v>
      </c>
      <c r="EU211" s="414">
        <f>I211+O211+U211+AA211+AG211+AM211+AS211+AY211+BE211+BK211+BQ211+BW211+CC211+CI211+CO211+CU211+DA211+DG211+DP211+DV211+EB211+EH211+EN211</f>
        <v>0</v>
      </c>
      <c r="EV211" s="416">
        <f>E211+K211+Q211+W211+AC211+AO211+AU211+BA211+BG211+BM211+BS211+DI211+DR211+DX211+ED211+EJ211</f>
        <v>9</v>
      </c>
      <c r="EW211" s="409">
        <f>F211+L211+R211+X211+AD211+AP211+AV211+BB211+BH211+BN211+BT211+DJ211+DS211+DY211+EE211+EK211</f>
        <v>0</v>
      </c>
      <c r="EX211" s="417">
        <f>G211+M211+S211+Y211+AE211+AQ211+AW211+BC211+BI211+BO211+BU211+DK211+DT211+DZ211+EF211+EL211</f>
        <v>356</v>
      </c>
      <c r="EY211" s="415">
        <f>BY211+AI211+CE211+CK211+CQ211+CW211+DC211+DL211</f>
        <v>0</v>
      </c>
      <c r="EZ211" s="410">
        <f>BZ211+AJ211+CF211+CL211+CR211+CX211+DD211+DM211</f>
        <v>0</v>
      </c>
      <c r="FA211" s="413">
        <f>CA211+AK211+CG211+CM211+CS211+CY211+DE211+DN211</f>
        <v>0</v>
      </c>
      <c r="FB211" s="226" t="e">
        <f>ER211/EQ211</f>
        <v>#DIV/0!</v>
      </c>
      <c r="FC211" s="226" t="e">
        <f>FA211/EZ211</f>
        <v>#DIV/0!</v>
      </c>
      <c r="FD211" s="227">
        <f>EQ211/EP211</f>
        <v>0</v>
      </c>
      <c r="FE211" s="227" t="e">
        <f>EZ211/EY211</f>
        <v>#DIV/0!</v>
      </c>
    </row>
    <row r="212" spans="1:161" ht="10.5" customHeight="1">
      <c r="A212" s="75">
        <v>208</v>
      </c>
      <c r="B212" s="130"/>
      <c r="C212" s="33" t="s">
        <v>116</v>
      </c>
      <c r="D212" s="64" t="s">
        <v>171</v>
      </c>
      <c r="E212" s="289"/>
      <c r="F212" s="22"/>
      <c r="G212" s="37"/>
      <c r="H212" s="170"/>
      <c r="I212" s="100"/>
      <c r="J212" s="40"/>
      <c r="K212" s="289"/>
      <c r="L212" s="22"/>
      <c r="M212" s="37"/>
      <c r="N212" s="170"/>
      <c r="O212" s="100"/>
      <c r="P212" s="40"/>
      <c r="Q212" s="289"/>
      <c r="R212" s="22"/>
      <c r="S212" s="22"/>
      <c r="T212" s="100"/>
      <c r="U212" s="100"/>
      <c r="V212" s="48"/>
      <c r="W212" s="99"/>
      <c r="X212" s="22"/>
      <c r="Y212" s="22"/>
      <c r="Z212" s="100"/>
      <c r="AA212" s="100"/>
      <c r="AB212" s="40"/>
      <c r="AC212" s="289"/>
      <c r="AD212" s="22"/>
      <c r="AE212" s="22"/>
      <c r="AF212" s="100"/>
      <c r="AG212" s="100"/>
      <c r="AH212" s="48"/>
      <c r="AI212" s="202"/>
      <c r="AJ212" s="28"/>
      <c r="AK212" s="28"/>
      <c r="AL212" s="100"/>
      <c r="AM212" s="100"/>
      <c r="AN212" s="40"/>
      <c r="AO212" s="289"/>
      <c r="AP212" s="22"/>
      <c r="AQ212" s="22"/>
      <c r="AR212" s="100"/>
      <c r="AS212" s="100"/>
      <c r="AT212" s="48"/>
      <c r="AU212" s="277"/>
      <c r="AV212" s="278"/>
      <c r="AW212" s="278"/>
      <c r="AX212" s="100"/>
      <c r="AY212" s="100"/>
      <c r="AZ212" s="40"/>
      <c r="BA212" s="277"/>
      <c r="BB212" s="278"/>
      <c r="BC212" s="288"/>
      <c r="BD212" s="101"/>
      <c r="BE212" s="100"/>
      <c r="BF212" s="100"/>
      <c r="BG212" s="268">
        <v>9</v>
      </c>
      <c r="BH212" s="269"/>
      <c r="BI212" s="287">
        <v>666</v>
      </c>
      <c r="BJ212" s="101"/>
      <c r="BK212" s="100"/>
      <c r="BL212" s="48"/>
      <c r="BM212" s="242"/>
      <c r="BN212" s="284"/>
      <c r="BO212" s="285"/>
      <c r="BP212" s="267"/>
      <c r="BQ212" s="247"/>
      <c r="BR212" s="248"/>
      <c r="BS212" s="242"/>
      <c r="BT212" s="284"/>
      <c r="BU212" s="286"/>
      <c r="BV212" s="246"/>
      <c r="BW212" s="247"/>
      <c r="BX212" s="248"/>
      <c r="BY212" s="243"/>
      <c r="BZ212" s="244"/>
      <c r="CA212" s="245"/>
      <c r="CB212" s="246"/>
      <c r="CC212" s="247"/>
      <c r="CD212" s="248"/>
      <c r="CE212" s="243"/>
      <c r="CF212" s="244"/>
      <c r="CG212" s="245"/>
      <c r="CH212" s="246"/>
      <c r="CI212" s="247"/>
      <c r="CJ212" s="248"/>
      <c r="CK212" s="243"/>
      <c r="CL212" s="244"/>
      <c r="CM212" s="245"/>
      <c r="CN212" s="246"/>
      <c r="CO212" s="247"/>
      <c r="CP212" s="248"/>
      <c r="CQ212" s="243"/>
      <c r="CR212" s="244"/>
      <c r="CS212" s="245"/>
      <c r="CT212" s="246"/>
      <c r="CU212" s="247"/>
      <c r="CV212" s="248"/>
      <c r="CW212" s="243"/>
      <c r="CX212" s="244"/>
      <c r="CY212" s="245"/>
      <c r="CZ212" s="246"/>
      <c r="DA212" s="247"/>
      <c r="DB212" s="248"/>
      <c r="DC212" s="243"/>
      <c r="DD212" s="244"/>
      <c r="DE212" s="245"/>
      <c r="DF212" s="246"/>
      <c r="DG212" s="247"/>
      <c r="DH212" s="248"/>
      <c r="DI212" s="374"/>
      <c r="DJ212" s="375"/>
      <c r="DK212" s="376"/>
      <c r="DL212" s="391"/>
      <c r="DM212" s="392"/>
      <c r="DN212" s="397"/>
      <c r="DO212" s="246"/>
      <c r="DP212" s="247"/>
      <c r="DQ212" s="248"/>
      <c r="DR212" s="394"/>
      <c r="DS212" s="395"/>
      <c r="DT212" s="398"/>
      <c r="DU212" s="258"/>
      <c r="DV212" s="259"/>
      <c r="DW212" s="433"/>
      <c r="DX212" s="442"/>
      <c r="DY212" s="443"/>
      <c r="DZ212" s="447"/>
      <c r="EA212" s="258"/>
      <c r="EB212" s="259"/>
      <c r="EC212" s="433"/>
      <c r="ED212" s="442"/>
      <c r="EE212" s="443"/>
      <c r="EF212" s="447"/>
      <c r="EG212" s="258"/>
      <c r="EH212" s="259"/>
      <c r="EI212" s="260"/>
      <c r="EJ212" s="544"/>
      <c r="EK212" s="443"/>
      <c r="EL212" s="447"/>
      <c r="EM212" s="549"/>
      <c r="EN212" s="550"/>
      <c r="EO212" s="554"/>
      <c r="EP212" s="458">
        <f>E212++H212+K212+N212+Q212+T212+W212+Z212+AC212+AF212+AI212+AL212+AO212+AR212+AU212+AX212+BA212+BD212+BG212+BJ212+BM212+BP212+BS212+BV212+BY212+CB212+CE212+CH212+CK212+CN212+CQ212+CT212+CW212+CZ212+DI212+DC212+DF212+DO212+DR212+DL212+DU212+DX212+EA212+ED212+EG212+EJ212+EM212</f>
        <v>9</v>
      </c>
      <c r="EQ212" s="408">
        <f>F212++I212+L212+O212+R212+U212+X212+AA212+AD212+AG212+AJ212+AM212+AP212+AS212+AV212+AY212+BB212+BE212+BH212+BK212+BN212+BQ212+BT212+BW212+BZ212+CC212+CF212+CI212+CL212+CO212+CR212+CU212+CX212+DA212+DJ212+DD212+DG212+DP212+DS212+DM212+DV212+DY212+EB212+EE212+EH212+EK212+EN212</f>
        <v>0</v>
      </c>
      <c r="ER212" s="408">
        <f>G212++J212+M212+P212+S212+V212+Y212+AB212+AE212+AH212+AK212+AN212+AQ212+AT212+AW212+AZ212+BC212+BF212+BI212+BL212+BO212+BR212+BU212+BX212+CA212+CD212+CG212+CJ212+CM212+CP212+CS212+CV212+CY212+DB212+DK212+DE212+DH212+DQ212+DT212+DN212+DW212+DZ212+EC212+EF212+EI212+EL212+EO212</f>
        <v>666</v>
      </c>
      <c r="ES212" s="411">
        <f>ER212/EP212</f>
        <v>74</v>
      </c>
      <c r="ET212" s="556">
        <f>H212+N212+T212+Z212+AF212+AL212+AR212+AX212+BD212+BJ212+BP212+BV212+CB212+CH212+CN212+CT212+CZ212+DF212+DO212+DU212+EA212+EG212+EM212</f>
        <v>0</v>
      </c>
      <c r="EU212" s="414">
        <f>I212+O212+U212+AA212+AG212+AM212+AS212+AY212+BE212+BK212+BQ212+BW212+CC212+CI212+CO212+CU212+DA212+DG212+DP212+DV212+EB212+EH212+EN212</f>
        <v>0</v>
      </c>
      <c r="EV212" s="416">
        <f>E212+K212+Q212+W212+AC212+AO212+AU212+BA212+BG212+BM212+BS212+DI212+DR212+DX212+ED212+EJ212</f>
        <v>9</v>
      </c>
      <c r="EW212" s="409">
        <f>F212+L212+R212+X212+AD212+AP212+AV212+BB212+BH212+BN212+BT212+DJ212+DS212+DY212+EE212+EK212</f>
        <v>0</v>
      </c>
      <c r="EX212" s="417">
        <f>G212+M212+S212+Y212+AE212+AQ212+AW212+BC212+BI212+BO212+BU212+DK212+DT212+DZ212+EF212+EL212</f>
        <v>666</v>
      </c>
      <c r="EY212" s="415">
        <f>BY212+AI212+CE212+CK212+CQ212+CW212+DC212+DL212</f>
        <v>0</v>
      </c>
      <c r="EZ212" s="410">
        <f>BZ212+AJ212+CF212+CL212+CR212+CX212+DD212+DM212</f>
        <v>0</v>
      </c>
      <c r="FA212" s="413">
        <f>CA212+AK212+CG212+CM212+CS212+CY212+DE212+DN212</f>
        <v>0</v>
      </c>
      <c r="FB212" s="226" t="e">
        <f>ER212/EQ212</f>
        <v>#DIV/0!</v>
      </c>
      <c r="FC212" s="226" t="e">
        <f>FA212/EZ212</f>
        <v>#DIV/0!</v>
      </c>
      <c r="FD212" s="227">
        <f>EQ212/EP212</f>
        <v>0</v>
      </c>
      <c r="FE212" s="227" t="e">
        <f>EZ212/EY212</f>
        <v>#DIV/0!</v>
      </c>
    </row>
    <row r="213" spans="1:161" ht="10.5" customHeight="1">
      <c r="A213" s="119">
        <v>209</v>
      </c>
      <c r="B213" s="130"/>
      <c r="C213" s="33" t="s">
        <v>116</v>
      </c>
      <c r="D213" s="64" t="s">
        <v>62</v>
      </c>
      <c r="E213" s="290"/>
      <c r="F213" s="23"/>
      <c r="G213" s="38"/>
      <c r="H213" s="170"/>
      <c r="I213" s="100"/>
      <c r="J213" s="40"/>
      <c r="K213" s="290"/>
      <c r="L213" s="23"/>
      <c r="M213" s="38"/>
      <c r="N213" s="170"/>
      <c r="O213" s="100"/>
      <c r="P213" s="40"/>
      <c r="Q213" s="290">
        <v>9</v>
      </c>
      <c r="R213" s="23"/>
      <c r="S213" s="23">
        <v>110</v>
      </c>
      <c r="T213" s="100"/>
      <c r="U213" s="100"/>
      <c r="V213" s="48"/>
      <c r="W213" s="99"/>
      <c r="X213" s="22"/>
      <c r="Y213" s="22"/>
      <c r="Z213" s="100"/>
      <c r="AA213" s="100"/>
      <c r="AB213" s="40"/>
      <c r="AC213" s="289"/>
      <c r="AD213" s="22"/>
      <c r="AE213" s="22"/>
      <c r="AF213" s="100"/>
      <c r="AG213" s="100"/>
      <c r="AH213" s="48"/>
      <c r="AI213" s="202"/>
      <c r="AJ213" s="28"/>
      <c r="AK213" s="28"/>
      <c r="AL213" s="100"/>
      <c r="AM213" s="100"/>
      <c r="AN213" s="40"/>
      <c r="AO213" s="289"/>
      <c r="AP213" s="22"/>
      <c r="AQ213" s="22"/>
      <c r="AR213" s="100"/>
      <c r="AS213" s="100"/>
      <c r="AT213" s="48"/>
      <c r="AU213" s="99"/>
      <c r="AV213" s="22"/>
      <c r="AW213" s="22"/>
      <c r="AX213" s="100"/>
      <c r="AY213" s="100"/>
      <c r="AZ213" s="40"/>
      <c r="BA213" s="99"/>
      <c r="BB213" s="22"/>
      <c r="BC213" s="89"/>
      <c r="BD213" s="101"/>
      <c r="BE213" s="100"/>
      <c r="BF213" s="100"/>
      <c r="BG213" s="99"/>
      <c r="BH213" s="22"/>
      <c r="BI213" s="89"/>
      <c r="BJ213" s="101"/>
      <c r="BK213" s="100"/>
      <c r="BL213" s="48"/>
      <c r="BM213" s="99"/>
      <c r="BN213" s="22"/>
      <c r="BO213" s="89"/>
      <c r="BP213" s="101"/>
      <c r="BQ213" s="100"/>
      <c r="BR213" s="48"/>
      <c r="BS213" s="99"/>
      <c r="BT213" s="22"/>
      <c r="BU213" s="37"/>
      <c r="BV213" s="170"/>
      <c r="BW213" s="100"/>
      <c r="BX213" s="48"/>
      <c r="BY213" s="202"/>
      <c r="BZ213" s="203"/>
      <c r="CA213" s="204"/>
      <c r="CB213" s="170"/>
      <c r="CC213" s="100"/>
      <c r="CD213" s="48"/>
      <c r="CE213" s="202"/>
      <c r="CF213" s="203"/>
      <c r="CG213" s="204"/>
      <c r="CH213" s="170"/>
      <c r="CI213" s="100"/>
      <c r="CJ213" s="48"/>
      <c r="CK213" s="202"/>
      <c r="CL213" s="203"/>
      <c r="CM213" s="204"/>
      <c r="CN213" s="170"/>
      <c r="CO213" s="100"/>
      <c r="CP213" s="48"/>
      <c r="CQ213" s="202"/>
      <c r="CR213" s="203"/>
      <c r="CS213" s="204"/>
      <c r="CT213" s="170"/>
      <c r="CU213" s="100"/>
      <c r="CV213" s="48"/>
      <c r="CW213" s="202"/>
      <c r="CX213" s="203"/>
      <c r="CY213" s="204"/>
      <c r="CZ213" s="170"/>
      <c r="DA213" s="100"/>
      <c r="DB213" s="48"/>
      <c r="DC213" s="202"/>
      <c r="DD213" s="203"/>
      <c r="DE213" s="204"/>
      <c r="DF213" s="170"/>
      <c r="DG213" s="100"/>
      <c r="DH213" s="48"/>
      <c r="DI213" s="368"/>
      <c r="DJ213" s="369"/>
      <c r="DK213" s="370"/>
      <c r="DL213" s="391"/>
      <c r="DM213" s="392"/>
      <c r="DN213" s="397"/>
      <c r="DO213" s="170"/>
      <c r="DP213" s="100"/>
      <c r="DQ213" s="48"/>
      <c r="DR213" s="394"/>
      <c r="DS213" s="395"/>
      <c r="DT213" s="398"/>
      <c r="DU213" s="258"/>
      <c r="DV213" s="259"/>
      <c r="DW213" s="433"/>
      <c r="DX213" s="442"/>
      <c r="DY213" s="443"/>
      <c r="DZ213" s="447"/>
      <c r="EA213" s="258"/>
      <c r="EB213" s="259"/>
      <c r="EC213" s="433"/>
      <c r="ED213" s="442"/>
      <c r="EE213" s="443"/>
      <c r="EF213" s="447"/>
      <c r="EG213" s="258"/>
      <c r="EH213" s="259"/>
      <c r="EI213" s="260"/>
      <c r="EJ213" s="544"/>
      <c r="EK213" s="443"/>
      <c r="EL213" s="447"/>
      <c r="EM213" s="549"/>
      <c r="EN213" s="550"/>
      <c r="EO213" s="554"/>
      <c r="EP213" s="458">
        <f>E213++H213+K213+N213+Q213+T213+W213+Z213+AC213+AF213+AI213+AL213+AO213+AR213+AU213+AX213+BA213+BD213+BG213+BJ213+BM213+BP213+BS213+BV213+BY213+CB213+CE213+CH213+CK213+CN213+CQ213+CT213+CW213+CZ213+DI213+DC213+DF213+DO213+DR213+DL213+DU213+DX213+EA213+ED213+EG213+EJ213+EM213</f>
        <v>9</v>
      </c>
      <c r="EQ213" s="408">
        <f>F213++I213+L213+O213+R213+U213+X213+AA213+AD213+AG213+AJ213+AM213+AP213+AS213+AV213+AY213+BB213+BE213+BH213+BK213+BN213+BQ213+BT213+BW213+BZ213+CC213+CF213+CI213+CL213+CO213+CR213+CU213+CX213+DA213+DJ213+DD213+DG213+DP213+DS213+DM213+DV213+DY213+EB213+EE213+EH213+EK213+EN213</f>
        <v>0</v>
      </c>
      <c r="ER213" s="408">
        <f>G213++J213+M213+P213+S213+V213+Y213+AB213+AE213+AH213+AK213+AN213+AQ213+AT213+AW213+AZ213+BC213+BF213+BI213+BL213+BO213+BR213+BU213+BX213+CA213+CD213+CG213+CJ213+CM213+CP213+CS213+CV213+CY213+DB213+DK213+DE213+DH213+DQ213+DT213+DN213+DW213+DZ213+EC213+EF213+EI213+EL213+EO213</f>
        <v>110</v>
      </c>
      <c r="ES213" s="411">
        <f>ER213/EP213</f>
        <v>12.222222222222221</v>
      </c>
      <c r="ET213" s="556">
        <f>H213+N213+T213+Z213+AF213+AL213+AR213+AX213+BD213+BJ213+BP213+BV213+CB213+CH213+CN213+CT213+CZ213+DF213+DO213+DU213+EA213+EG213+EM213</f>
        <v>0</v>
      </c>
      <c r="EU213" s="414">
        <f>I213+O213+U213+AA213+AG213+AM213+AS213+AY213+BE213+BK213+BQ213+BW213+CC213+CI213+CO213+CU213+DA213+DG213+DP213+DV213+EB213+EH213+EN213</f>
        <v>0</v>
      </c>
      <c r="EV213" s="416">
        <f>E213+K213+Q213+W213+AC213+AO213+AU213+BA213+BG213+BM213+BS213+DI213+DR213+DX213+ED213+EJ213</f>
        <v>9</v>
      </c>
      <c r="EW213" s="409">
        <f>F213+L213+R213+X213+AD213+AP213+AV213+BB213+BH213+BN213+BT213+DJ213+DS213+DY213+EE213+EK213</f>
        <v>0</v>
      </c>
      <c r="EX213" s="417">
        <f>G213+M213+S213+Y213+AE213+AQ213+AW213+BC213+BI213+BO213+BU213+DK213+DT213+DZ213+EF213+EL213</f>
        <v>110</v>
      </c>
      <c r="EY213" s="415">
        <f>BY213+AI213+CE213+CK213+CQ213+CW213+DC213+DL213</f>
        <v>0</v>
      </c>
      <c r="EZ213" s="410">
        <f>BZ213+AJ213+CF213+CL213+CR213+CX213+DD213+DM213</f>
        <v>0</v>
      </c>
      <c r="FA213" s="413">
        <f>CA213+AK213+CG213+CM213+CS213+CY213+DE213+DN213</f>
        <v>0</v>
      </c>
      <c r="FB213" s="226" t="e">
        <f>ER213/EQ213</f>
        <v>#DIV/0!</v>
      </c>
      <c r="FC213" s="226" t="e">
        <f>FA213/EZ213</f>
        <v>#DIV/0!</v>
      </c>
      <c r="FD213" s="227">
        <f>EQ213/EP213</f>
        <v>0</v>
      </c>
      <c r="FE213" s="227" t="e">
        <f>EZ213/EY213</f>
        <v>#DIV/0!</v>
      </c>
    </row>
    <row r="214" spans="1:161" ht="10.5" customHeight="1">
      <c r="A214" s="75">
        <v>210</v>
      </c>
      <c r="B214" s="130"/>
      <c r="C214" s="33" t="s">
        <v>116</v>
      </c>
      <c r="D214" s="419" t="s">
        <v>324</v>
      </c>
      <c r="E214" s="289"/>
      <c r="F214" s="22"/>
      <c r="G214" s="37"/>
      <c r="H214" s="170"/>
      <c r="I214" s="100"/>
      <c r="J214" s="40"/>
      <c r="K214" s="289"/>
      <c r="L214" s="22"/>
      <c r="M214" s="37"/>
      <c r="N214" s="170"/>
      <c r="O214" s="100"/>
      <c r="P214" s="40"/>
      <c r="Q214" s="289"/>
      <c r="R214" s="22"/>
      <c r="S214" s="22"/>
      <c r="T214" s="100"/>
      <c r="U214" s="100"/>
      <c r="V214" s="48"/>
      <c r="W214" s="99"/>
      <c r="X214" s="22"/>
      <c r="Y214" s="22"/>
      <c r="Z214" s="100"/>
      <c r="AA214" s="100"/>
      <c r="AB214" s="40"/>
      <c r="AC214" s="289"/>
      <c r="AD214" s="22"/>
      <c r="AE214" s="22"/>
      <c r="AF214" s="100"/>
      <c r="AG214" s="100"/>
      <c r="AH214" s="48"/>
      <c r="AI214" s="202"/>
      <c r="AJ214" s="28"/>
      <c r="AK214" s="28"/>
      <c r="AL214" s="100"/>
      <c r="AM214" s="100"/>
      <c r="AN214" s="40"/>
      <c r="AO214" s="289"/>
      <c r="AP214" s="22"/>
      <c r="AQ214" s="22"/>
      <c r="AR214" s="100"/>
      <c r="AS214" s="100"/>
      <c r="AT214" s="48"/>
      <c r="AU214" s="99"/>
      <c r="AV214" s="22"/>
      <c r="AW214" s="22"/>
      <c r="AX214" s="100"/>
      <c r="AY214" s="100"/>
      <c r="AZ214" s="40"/>
      <c r="BA214" s="99"/>
      <c r="BB214" s="22"/>
      <c r="BC214" s="89"/>
      <c r="BD214" s="101"/>
      <c r="BE214" s="100"/>
      <c r="BF214" s="100"/>
      <c r="BG214" s="99"/>
      <c r="BH214" s="22"/>
      <c r="BI214" s="89"/>
      <c r="BJ214" s="101"/>
      <c r="BK214" s="100"/>
      <c r="BL214" s="48"/>
      <c r="BM214" s="99"/>
      <c r="BN214" s="22"/>
      <c r="BO214" s="89"/>
      <c r="BP214" s="101"/>
      <c r="BQ214" s="100"/>
      <c r="BR214" s="48"/>
      <c r="BS214" s="99"/>
      <c r="BT214" s="22"/>
      <c r="BU214" s="37"/>
      <c r="BV214" s="170"/>
      <c r="BW214" s="100"/>
      <c r="BX214" s="48"/>
      <c r="BY214" s="202"/>
      <c r="BZ214" s="203"/>
      <c r="CA214" s="204"/>
      <c r="CB214" s="170"/>
      <c r="CC214" s="100"/>
      <c r="CD214" s="48"/>
      <c r="CE214" s="202"/>
      <c r="CF214" s="203"/>
      <c r="CG214" s="204"/>
      <c r="CH214" s="170"/>
      <c r="CI214" s="100"/>
      <c r="CJ214" s="48"/>
      <c r="CK214" s="202"/>
      <c r="CL214" s="203"/>
      <c r="CM214" s="204"/>
      <c r="CN214" s="170"/>
      <c r="CO214" s="100"/>
      <c r="CP214" s="48"/>
      <c r="CQ214" s="202"/>
      <c r="CR214" s="203"/>
      <c r="CS214" s="204"/>
      <c r="CT214" s="170"/>
      <c r="CU214" s="100"/>
      <c r="CV214" s="48"/>
      <c r="CW214" s="202"/>
      <c r="CX214" s="203"/>
      <c r="CY214" s="204"/>
      <c r="CZ214" s="170"/>
      <c r="DA214" s="100"/>
      <c r="DB214" s="48"/>
      <c r="DC214" s="202">
        <v>9</v>
      </c>
      <c r="DD214" s="203">
        <v>1</v>
      </c>
      <c r="DE214" s="204">
        <v>602</v>
      </c>
      <c r="DF214" s="170">
        <v>0</v>
      </c>
      <c r="DG214" s="100">
        <v>0</v>
      </c>
      <c r="DH214" s="48">
        <v>0</v>
      </c>
      <c r="DI214" s="368"/>
      <c r="DJ214" s="369"/>
      <c r="DK214" s="370"/>
      <c r="DL214" s="391"/>
      <c r="DM214" s="392"/>
      <c r="DN214" s="397"/>
      <c r="DO214" s="170"/>
      <c r="DP214" s="100"/>
      <c r="DQ214" s="48"/>
      <c r="DR214" s="394"/>
      <c r="DS214" s="395"/>
      <c r="DT214" s="398"/>
      <c r="DU214" s="258"/>
      <c r="DV214" s="259"/>
      <c r="DW214" s="433"/>
      <c r="DX214" s="442"/>
      <c r="DY214" s="443"/>
      <c r="DZ214" s="447"/>
      <c r="EA214" s="258"/>
      <c r="EB214" s="259"/>
      <c r="EC214" s="433"/>
      <c r="ED214" s="442"/>
      <c r="EE214" s="443"/>
      <c r="EF214" s="447"/>
      <c r="EG214" s="258"/>
      <c r="EH214" s="259"/>
      <c r="EI214" s="260"/>
      <c r="EJ214" s="544"/>
      <c r="EK214" s="443"/>
      <c r="EL214" s="447"/>
      <c r="EM214" s="549"/>
      <c r="EN214" s="550"/>
      <c r="EO214" s="554"/>
      <c r="EP214" s="458">
        <f>E214++H214+K214+N214+Q214+T214+W214+Z214+AC214+AF214+AI214+AL214+AO214+AR214+AU214+AX214+BA214+BD214+BG214+BJ214+BM214+BP214+BS214+BV214+BY214+CB214+CE214+CH214+CK214+CN214+CQ214+CT214+CW214+CZ214+DI214+DC214+DF214+DO214+DR214+DL214+DU214+DX214+EA214+ED214+EG214+EJ214+EM214</f>
        <v>9</v>
      </c>
      <c r="EQ214" s="408">
        <f>F214++I214+L214+O214+R214+U214+X214+AA214+AD214+AG214+AJ214+AM214+AP214+AS214+AV214+AY214+BB214+BE214+BH214+BK214+BN214+BQ214+BT214+BW214+BZ214+CC214+CF214+CI214+CL214+CO214+CR214+CU214+CX214+DA214+DJ214+DD214+DG214+DP214+DS214+DM214+DV214+DY214+EB214+EE214+EH214+EK214+EN214</f>
        <v>1</v>
      </c>
      <c r="ER214" s="408">
        <f>G214++J214+M214+P214+S214+V214+Y214+AB214+AE214+AH214+AK214+AN214+AQ214+AT214+AW214+AZ214+BC214+BF214+BI214+BL214+BO214+BR214+BU214+BX214+CA214+CD214+CG214+CJ214+CM214+CP214+CS214+CV214+CY214+DB214+DK214+DE214+DH214+DQ214+DT214+DN214+DW214+DZ214+EC214+EF214+EI214+EL214+EO214</f>
        <v>602</v>
      </c>
      <c r="ES214" s="411">
        <f>ER214/EP214</f>
        <v>66.88888888888889</v>
      </c>
      <c r="ET214" s="556">
        <f>H214+N214+T214+Z214+AF214+AL214+AR214+AX214+BD214+BJ214+BP214+BV214+CB214+CH214+CN214+CT214+CZ214+DF214+DO214+DU214+EA214+EG214+EM214</f>
        <v>0</v>
      </c>
      <c r="EU214" s="414">
        <f>I214+O214+U214+AA214+AG214+AM214+AS214+AY214+BE214+BK214+BQ214+BW214+CC214+CI214+CO214+CU214+DA214+DG214+DP214+DV214+EB214+EH214+EN214</f>
        <v>0</v>
      </c>
      <c r="EV214" s="416">
        <f>E214+K214+Q214+W214+AC214+AO214+AU214+BA214+BG214+BM214+BS214+DI214+DR214+DX214+ED214+EJ214</f>
        <v>0</v>
      </c>
      <c r="EW214" s="409">
        <f>F214+L214+R214+X214+AD214+AP214+AV214+BB214+BH214+BN214+BT214+DJ214+DS214+DY214+EE214+EK214</f>
        <v>0</v>
      </c>
      <c r="EX214" s="417">
        <f>G214+M214+S214+Y214+AE214+AQ214+AW214+BC214+BI214+BO214+BU214+DK214+DT214+DZ214+EF214+EL214</f>
        <v>0</v>
      </c>
      <c r="EY214" s="415">
        <f>BY214+AI214+CE214+CK214+CQ214+CW214+DC214+DL214</f>
        <v>9</v>
      </c>
      <c r="EZ214" s="410">
        <f>BZ214+AJ214+CF214+CL214+CR214+CX214+DD214+DM214</f>
        <v>1</v>
      </c>
      <c r="FA214" s="413">
        <f>CA214+AK214+CG214+CM214+CS214+CY214+DE214+DN214</f>
        <v>602</v>
      </c>
      <c r="FB214" s="226">
        <f>ER214/EQ214</f>
        <v>602</v>
      </c>
      <c r="FC214" s="226">
        <f>FA214/EZ214</f>
        <v>602</v>
      </c>
      <c r="FD214" s="227">
        <f>EQ214/EP214</f>
        <v>0.1111111111111111</v>
      </c>
      <c r="FE214" s="227">
        <f>EZ214/EY214</f>
        <v>0.1111111111111111</v>
      </c>
    </row>
    <row r="215" spans="1:161" ht="10.5" customHeight="1">
      <c r="A215" s="119">
        <v>211</v>
      </c>
      <c r="B215" s="130"/>
      <c r="C215" s="33" t="s">
        <v>116</v>
      </c>
      <c r="D215" s="64" t="s">
        <v>80</v>
      </c>
      <c r="E215" s="290"/>
      <c r="F215" s="23"/>
      <c r="G215" s="38"/>
      <c r="H215" s="170"/>
      <c r="I215" s="100"/>
      <c r="J215" s="40"/>
      <c r="K215" s="290"/>
      <c r="L215" s="23"/>
      <c r="M215" s="38"/>
      <c r="N215" s="170"/>
      <c r="O215" s="100"/>
      <c r="P215" s="40"/>
      <c r="Q215" s="290"/>
      <c r="R215" s="23"/>
      <c r="S215" s="23"/>
      <c r="T215" s="100"/>
      <c r="U215" s="100"/>
      <c r="V215" s="48"/>
      <c r="W215" s="99"/>
      <c r="X215" s="22"/>
      <c r="Y215" s="22"/>
      <c r="Z215" s="100"/>
      <c r="AA215" s="100"/>
      <c r="AB215" s="40"/>
      <c r="AC215" s="289">
        <v>7</v>
      </c>
      <c r="AD215" s="22">
        <v>1</v>
      </c>
      <c r="AE215" s="22">
        <v>117</v>
      </c>
      <c r="AF215" s="100">
        <v>2</v>
      </c>
      <c r="AG215" s="100"/>
      <c r="AH215" s="48">
        <v>106</v>
      </c>
      <c r="AI215" s="202"/>
      <c r="AJ215" s="28"/>
      <c r="AK215" s="28"/>
      <c r="AL215" s="100"/>
      <c r="AM215" s="100"/>
      <c r="AN215" s="40"/>
      <c r="AO215" s="289"/>
      <c r="AP215" s="22"/>
      <c r="AQ215" s="22"/>
      <c r="AR215" s="100"/>
      <c r="AS215" s="100"/>
      <c r="AT215" s="48"/>
      <c r="AU215" s="99"/>
      <c r="AV215" s="22"/>
      <c r="AW215" s="22"/>
      <c r="AX215" s="100"/>
      <c r="AY215" s="100"/>
      <c r="AZ215" s="40"/>
      <c r="BA215" s="99"/>
      <c r="BB215" s="22"/>
      <c r="BC215" s="89"/>
      <c r="BD215" s="101"/>
      <c r="BE215" s="100"/>
      <c r="BF215" s="100"/>
      <c r="BG215" s="99"/>
      <c r="BH215" s="22"/>
      <c r="BI215" s="89"/>
      <c r="BJ215" s="101"/>
      <c r="BK215" s="100"/>
      <c r="BL215" s="48"/>
      <c r="BM215" s="99"/>
      <c r="BN215" s="22"/>
      <c r="BO215" s="89"/>
      <c r="BP215" s="101"/>
      <c r="BQ215" s="100"/>
      <c r="BR215" s="48"/>
      <c r="BS215" s="99"/>
      <c r="BT215" s="22"/>
      <c r="BU215" s="37"/>
      <c r="BV215" s="170"/>
      <c r="BW215" s="100"/>
      <c r="BX215" s="48"/>
      <c r="BY215" s="202"/>
      <c r="BZ215" s="203"/>
      <c r="CA215" s="204"/>
      <c r="CB215" s="170"/>
      <c r="CC215" s="100"/>
      <c r="CD215" s="48"/>
      <c r="CE215" s="202"/>
      <c r="CF215" s="203"/>
      <c r="CG215" s="205"/>
      <c r="CH215" s="170"/>
      <c r="CI215" s="100"/>
      <c r="CJ215" s="48"/>
      <c r="CK215" s="202"/>
      <c r="CL215" s="203"/>
      <c r="CM215" s="205"/>
      <c r="CN215" s="170"/>
      <c r="CO215" s="100"/>
      <c r="CP215" s="48"/>
      <c r="CQ215" s="202"/>
      <c r="CR215" s="203"/>
      <c r="CS215" s="205"/>
      <c r="CT215" s="170"/>
      <c r="CU215" s="100"/>
      <c r="CV215" s="48"/>
      <c r="CW215" s="202"/>
      <c r="CX215" s="203"/>
      <c r="CY215" s="205"/>
      <c r="CZ215" s="170"/>
      <c r="DA215" s="100"/>
      <c r="DB215" s="48"/>
      <c r="DC215" s="202"/>
      <c r="DD215" s="203"/>
      <c r="DE215" s="205"/>
      <c r="DF215" s="170"/>
      <c r="DG215" s="100"/>
      <c r="DH215" s="48"/>
      <c r="DI215" s="368"/>
      <c r="DJ215" s="369"/>
      <c r="DK215" s="377"/>
      <c r="DL215" s="391"/>
      <c r="DM215" s="392"/>
      <c r="DN215" s="397"/>
      <c r="DO215" s="170"/>
      <c r="DP215" s="100"/>
      <c r="DQ215" s="48"/>
      <c r="DR215" s="394"/>
      <c r="DS215" s="395"/>
      <c r="DT215" s="398"/>
      <c r="DU215" s="258"/>
      <c r="DV215" s="259"/>
      <c r="DW215" s="433"/>
      <c r="DX215" s="442"/>
      <c r="DY215" s="443"/>
      <c r="DZ215" s="447"/>
      <c r="EA215" s="258"/>
      <c r="EB215" s="259"/>
      <c r="EC215" s="433"/>
      <c r="ED215" s="442"/>
      <c r="EE215" s="443"/>
      <c r="EF215" s="447"/>
      <c r="EG215" s="258"/>
      <c r="EH215" s="259"/>
      <c r="EI215" s="260"/>
      <c r="EJ215" s="544"/>
      <c r="EK215" s="443"/>
      <c r="EL215" s="447"/>
      <c r="EM215" s="549"/>
      <c r="EN215" s="550"/>
      <c r="EO215" s="554"/>
      <c r="EP215" s="458">
        <f>E215++H215+K215+N215+Q215+T215+W215+Z215+AC215+AF215+AI215+AL215+AO215+AR215+AU215+AX215+BA215+BD215+BG215+BJ215+BM215+BP215+BS215+BV215+BY215+CB215+CE215+CH215+CK215+CN215+CQ215+CT215+CW215+CZ215+DI215+DC215+DF215+DO215+DR215+DL215+DU215+DX215+EA215+ED215+EG215+EJ215+EM215</f>
        <v>9</v>
      </c>
      <c r="EQ215" s="408">
        <f>F215++I215+L215+O215+R215+U215+X215+AA215+AD215+AG215+AJ215+AM215+AP215+AS215+AV215+AY215+BB215+BE215+BH215+BK215+BN215+BQ215+BT215+BW215+BZ215+CC215+CF215+CI215+CL215+CO215+CR215+CU215+CX215+DA215+DJ215+DD215+DG215+DP215+DS215+DM215+DV215+DY215+EB215+EE215+EH215+EK215+EN215</f>
        <v>1</v>
      </c>
      <c r="ER215" s="408">
        <f>G215++J215+M215+P215+S215+V215+Y215+AB215+AE215+AH215+AK215+AN215+AQ215+AT215+AW215+AZ215+BC215+BF215+BI215+BL215+BO215+BR215+BU215+BX215+CA215+CD215+CG215+CJ215+CM215+CP215+CS215+CV215+CY215+DB215+DK215+DE215+DH215+DQ215+DT215+DN215+DW215+DZ215+EC215+EF215+EI215+EL215+EO215</f>
        <v>223</v>
      </c>
      <c r="ES215" s="411">
        <f>ER215/EP215</f>
        <v>24.77777777777778</v>
      </c>
      <c r="ET215" s="556">
        <f>H215+N215+T215+Z215+AF215+AL215+AR215+AX215+BD215+BJ215+BP215+BV215+CB215+CH215+CN215+CT215+CZ215+DF215+DO215+DU215+EA215+EG215+EM215</f>
        <v>2</v>
      </c>
      <c r="EU215" s="414">
        <f>I215+O215+U215+AA215+AG215+AM215+AS215+AY215+BE215+BK215+BQ215+BW215+CC215+CI215+CO215+CU215+DA215+DG215+DP215+DV215+EB215+EH215+EN215</f>
        <v>0</v>
      </c>
      <c r="EV215" s="416">
        <f>E215+K215+Q215+W215+AC215+AO215+AU215+BA215+BG215+BM215+BS215+DI215+DR215+DX215+ED215+EJ215</f>
        <v>7</v>
      </c>
      <c r="EW215" s="409">
        <f>F215+L215+R215+X215+AD215+AP215+AV215+BB215+BH215+BN215+BT215+DJ215+DS215+DY215+EE215+EK215</f>
        <v>1</v>
      </c>
      <c r="EX215" s="417">
        <f>G215+M215+S215+Y215+AE215+AQ215+AW215+BC215+BI215+BO215+BU215+DK215+DT215+DZ215+EF215+EL215</f>
        <v>117</v>
      </c>
      <c r="EY215" s="415">
        <f>BY215+AI215+CE215+CK215+CQ215+CW215+DC215+DL215</f>
        <v>0</v>
      </c>
      <c r="EZ215" s="410">
        <f>BZ215+AJ215+CF215+CL215+CR215+CX215+DD215+DM215</f>
        <v>0</v>
      </c>
      <c r="FA215" s="413">
        <f>CA215+AK215+CG215+CM215+CS215+CY215+DE215+DN215</f>
        <v>0</v>
      </c>
      <c r="FB215" s="226">
        <f>ER215/EQ215</f>
        <v>223</v>
      </c>
      <c r="FC215" s="226" t="e">
        <f>FA215/EZ215</f>
        <v>#DIV/0!</v>
      </c>
      <c r="FD215" s="227">
        <f>EQ215/EP215</f>
        <v>0.1111111111111111</v>
      </c>
      <c r="FE215" s="227" t="e">
        <f>EZ215/EY215</f>
        <v>#DIV/0!</v>
      </c>
    </row>
    <row r="216" spans="1:161" ht="10.5" customHeight="1">
      <c r="A216" s="75">
        <v>212</v>
      </c>
      <c r="B216" s="130"/>
      <c r="C216" s="33" t="s">
        <v>116</v>
      </c>
      <c r="D216" s="64" t="s">
        <v>157</v>
      </c>
      <c r="E216" s="290"/>
      <c r="F216" s="23"/>
      <c r="G216" s="38"/>
      <c r="H216" s="170"/>
      <c r="I216" s="100"/>
      <c r="J216" s="40"/>
      <c r="K216" s="290"/>
      <c r="L216" s="23"/>
      <c r="M216" s="38"/>
      <c r="N216" s="170"/>
      <c r="O216" s="100"/>
      <c r="P216" s="40"/>
      <c r="Q216" s="290"/>
      <c r="R216" s="23"/>
      <c r="S216" s="23"/>
      <c r="T216" s="100"/>
      <c r="U216" s="100"/>
      <c r="V216" s="48"/>
      <c r="W216" s="99"/>
      <c r="X216" s="22"/>
      <c r="Y216" s="22"/>
      <c r="Z216" s="100"/>
      <c r="AA216" s="100"/>
      <c r="AB216" s="40"/>
      <c r="AC216" s="289"/>
      <c r="AD216" s="22"/>
      <c r="AE216" s="22"/>
      <c r="AF216" s="100"/>
      <c r="AG216" s="100"/>
      <c r="AH216" s="48"/>
      <c r="AI216" s="202"/>
      <c r="AJ216" s="28"/>
      <c r="AK216" s="28"/>
      <c r="AL216" s="100"/>
      <c r="AM216" s="100"/>
      <c r="AN216" s="40"/>
      <c r="AO216" s="289"/>
      <c r="AP216" s="22"/>
      <c r="AQ216" s="22"/>
      <c r="AR216" s="100"/>
      <c r="AS216" s="100"/>
      <c r="AT216" s="48"/>
      <c r="AU216" s="99"/>
      <c r="AV216" s="22"/>
      <c r="AW216" s="22"/>
      <c r="AX216" s="100"/>
      <c r="AY216" s="100"/>
      <c r="AZ216" s="40"/>
      <c r="BA216" s="99">
        <v>7</v>
      </c>
      <c r="BB216" s="22">
        <v>0</v>
      </c>
      <c r="BC216" s="89">
        <v>260</v>
      </c>
      <c r="BD216" s="101"/>
      <c r="BE216" s="100"/>
      <c r="BF216" s="100"/>
      <c r="BG216" s="268">
        <v>2</v>
      </c>
      <c r="BH216" s="269"/>
      <c r="BI216" s="287">
        <v>52</v>
      </c>
      <c r="BJ216" s="101"/>
      <c r="BK216" s="100"/>
      <c r="BL216" s="48"/>
      <c r="BM216" s="242"/>
      <c r="BN216" s="284"/>
      <c r="BO216" s="285"/>
      <c r="BP216" s="267"/>
      <c r="BQ216" s="247"/>
      <c r="BR216" s="248"/>
      <c r="BS216" s="242"/>
      <c r="BT216" s="284"/>
      <c r="BU216" s="286"/>
      <c r="BV216" s="246"/>
      <c r="BW216" s="247"/>
      <c r="BX216" s="248"/>
      <c r="BY216" s="243"/>
      <c r="BZ216" s="244"/>
      <c r="CA216" s="245"/>
      <c r="CB216" s="246"/>
      <c r="CC216" s="247"/>
      <c r="CD216" s="248"/>
      <c r="CE216" s="243"/>
      <c r="CF216" s="244"/>
      <c r="CG216" s="262"/>
      <c r="CH216" s="246"/>
      <c r="CI216" s="247"/>
      <c r="CJ216" s="248"/>
      <c r="CK216" s="243"/>
      <c r="CL216" s="244"/>
      <c r="CM216" s="262"/>
      <c r="CN216" s="246"/>
      <c r="CO216" s="247"/>
      <c r="CP216" s="248"/>
      <c r="CQ216" s="243"/>
      <c r="CR216" s="244"/>
      <c r="CS216" s="262"/>
      <c r="CT216" s="246"/>
      <c r="CU216" s="247"/>
      <c r="CV216" s="248"/>
      <c r="CW216" s="243"/>
      <c r="CX216" s="244"/>
      <c r="CY216" s="262"/>
      <c r="CZ216" s="246"/>
      <c r="DA216" s="247"/>
      <c r="DB216" s="248"/>
      <c r="DC216" s="243"/>
      <c r="DD216" s="244"/>
      <c r="DE216" s="262"/>
      <c r="DF216" s="246"/>
      <c r="DG216" s="247"/>
      <c r="DH216" s="248"/>
      <c r="DI216" s="374"/>
      <c r="DJ216" s="375"/>
      <c r="DK216" s="378"/>
      <c r="DL216" s="391"/>
      <c r="DM216" s="392"/>
      <c r="DN216" s="397"/>
      <c r="DO216" s="246"/>
      <c r="DP216" s="247"/>
      <c r="DQ216" s="248"/>
      <c r="DR216" s="394"/>
      <c r="DS216" s="395"/>
      <c r="DT216" s="398"/>
      <c r="DU216" s="258"/>
      <c r="DV216" s="259"/>
      <c r="DW216" s="433"/>
      <c r="DX216" s="442"/>
      <c r="DY216" s="443"/>
      <c r="DZ216" s="447"/>
      <c r="EA216" s="258"/>
      <c r="EB216" s="259"/>
      <c r="EC216" s="433"/>
      <c r="ED216" s="442"/>
      <c r="EE216" s="443"/>
      <c r="EF216" s="447"/>
      <c r="EG216" s="258"/>
      <c r="EH216" s="259"/>
      <c r="EI216" s="260"/>
      <c r="EJ216" s="544"/>
      <c r="EK216" s="443"/>
      <c r="EL216" s="447"/>
      <c r="EM216" s="549"/>
      <c r="EN216" s="550"/>
      <c r="EO216" s="554"/>
      <c r="EP216" s="458">
        <f>E216++H216+K216+N216+Q216+T216+W216+Z216+AC216+AF216+AI216+AL216+AO216+AR216+AU216+AX216+BA216+BD216+BG216+BJ216+BM216+BP216+BS216+BV216+BY216+CB216+CE216+CH216+CK216+CN216+CQ216+CT216+CW216+CZ216+DI216+DC216+DF216+DO216+DR216+DL216+DU216+DX216+EA216+ED216+EG216+EJ216+EM216</f>
        <v>9</v>
      </c>
      <c r="EQ216" s="408">
        <f>F216++I216+L216+O216+R216+U216+X216+AA216+AD216+AG216+AJ216+AM216+AP216+AS216+AV216+AY216+BB216+BE216+BH216+BK216+BN216+BQ216+BT216+BW216+BZ216+CC216+CF216+CI216+CL216+CO216+CR216+CU216+CX216+DA216+DJ216+DD216+DG216+DP216+DS216+DM216+DV216+DY216+EB216+EE216+EH216+EK216+EN216</f>
        <v>0</v>
      </c>
      <c r="ER216" s="408">
        <f>G216++J216+M216+P216+S216+V216+Y216+AB216+AE216+AH216+AK216+AN216+AQ216+AT216+AW216+AZ216+BC216+BF216+BI216+BL216+BO216+BR216+BU216+BX216+CA216+CD216+CG216+CJ216+CM216+CP216+CS216+CV216+CY216+DB216+DK216+DE216+DH216+DQ216+DT216+DN216+DW216+DZ216+EC216+EF216+EI216+EL216+EO216</f>
        <v>312</v>
      </c>
      <c r="ES216" s="411">
        <f>ER216/EP216</f>
        <v>34.666666666666664</v>
      </c>
      <c r="ET216" s="556">
        <f>H216+N216+T216+Z216+AF216+AL216+AR216+AX216+BD216+BJ216+BP216+BV216+CB216+CH216+CN216+CT216+CZ216+DF216+DO216+DU216+EA216+EG216+EM216</f>
        <v>0</v>
      </c>
      <c r="EU216" s="414">
        <f>I216+O216+U216+AA216+AG216+AM216+AS216+AY216+BE216+BK216+BQ216+BW216+CC216+CI216+CO216+CU216+DA216+DG216+DP216+DV216+EB216+EH216+EN216</f>
        <v>0</v>
      </c>
      <c r="EV216" s="416">
        <f>E216+K216+Q216+W216+AC216+AO216+AU216+BA216+BG216+BM216+BS216+DI216+DR216+DX216+ED216+EJ216</f>
        <v>9</v>
      </c>
      <c r="EW216" s="409">
        <f>F216+L216+R216+X216+AD216+AP216+AV216+BB216+BH216+BN216+BT216+DJ216+DS216+DY216+EE216+EK216</f>
        <v>0</v>
      </c>
      <c r="EX216" s="417">
        <f>G216+M216+S216+Y216+AE216+AQ216+AW216+BC216+BI216+BO216+BU216+DK216+DT216+DZ216+EF216+EL216</f>
        <v>312</v>
      </c>
      <c r="EY216" s="415">
        <f>BY216+AI216+CE216+CK216+CQ216+CW216+DC216+DL216</f>
        <v>0</v>
      </c>
      <c r="EZ216" s="410">
        <f>BZ216+AJ216+CF216+CL216+CR216+CX216+DD216+DM216</f>
        <v>0</v>
      </c>
      <c r="FA216" s="413">
        <f>CA216+AK216+CG216+CM216+CS216+CY216+DE216+DN216</f>
        <v>0</v>
      </c>
      <c r="FB216" s="226" t="e">
        <f>ER216/EQ216</f>
        <v>#DIV/0!</v>
      </c>
      <c r="FC216" s="226" t="e">
        <f>FA216/EZ216</f>
        <v>#DIV/0!</v>
      </c>
      <c r="FD216" s="227">
        <f>EQ216/EP216</f>
        <v>0</v>
      </c>
      <c r="FE216" s="227" t="e">
        <f>EZ216/EY216</f>
        <v>#DIV/0!</v>
      </c>
    </row>
    <row r="217" spans="1:161" ht="10.5" customHeight="1">
      <c r="A217" s="119">
        <v>213</v>
      </c>
      <c r="B217" s="130" t="s">
        <v>193</v>
      </c>
      <c r="C217" s="33" t="s">
        <v>119</v>
      </c>
      <c r="D217" s="64" t="s">
        <v>274</v>
      </c>
      <c r="E217" s="289"/>
      <c r="F217" s="22"/>
      <c r="G217" s="37"/>
      <c r="H217" s="170"/>
      <c r="I217" s="100"/>
      <c r="J217" s="40"/>
      <c r="K217" s="289"/>
      <c r="L217" s="22"/>
      <c r="M217" s="37"/>
      <c r="N217" s="170"/>
      <c r="O217" s="100"/>
      <c r="P217" s="40"/>
      <c r="Q217" s="289"/>
      <c r="R217" s="22"/>
      <c r="S217" s="22"/>
      <c r="T217" s="100"/>
      <c r="U217" s="100"/>
      <c r="V217" s="48"/>
      <c r="W217" s="99"/>
      <c r="X217" s="22"/>
      <c r="Y217" s="22"/>
      <c r="Z217" s="100"/>
      <c r="AA217" s="100"/>
      <c r="AB217" s="40"/>
      <c r="AC217" s="289"/>
      <c r="AD217" s="22"/>
      <c r="AE217" s="22"/>
      <c r="AF217" s="100"/>
      <c r="AG217" s="100"/>
      <c r="AH217" s="48"/>
      <c r="AI217" s="202"/>
      <c r="AJ217" s="28"/>
      <c r="AK217" s="28"/>
      <c r="AL217" s="100"/>
      <c r="AM217" s="100"/>
      <c r="AN217" s="40"/>
      <c r="AO217" s="289"/>
      <c r="AP217" s="22"/>
      <c r="AQ217" s="22"/>
      <c r="AR217" s="100"/>
      <c r="AS217" s="100"/>
      <c r="AT217" s="48"/>
      <c r="AU217" s="99"/>
      <c r="AV217" s="22"/>
      <c r="AW217" s="22"/>
      <c r="AX217" s="100"/>
      <c r="AY217" s="100"/>
      <c r="AZ217" s="40"/>
      <c r="BA217" s="99"/>
      <c r="BB217" s="22"/>
      <c r="BC217" s="89"/>
      <c r="BD217" s="101"/>
      <c r="BE217" s="100"/>
      <c r="BF217" s="100"/>
      <c r="BG217" s="99"/>
      <c r="BH217" s="22"/>
      <c r="BI217" s="89"/>
      <c r="BJ217" s="101"/>
      <c r="BK217" s="100"/>
      <c r="BL217" s="48"/>
      <c r="BM217" s="268"/>
      <c r="BN217" s="269"/>
      <c r="BO217" s="287"/>
      <c r="BP217" s="101"/>
      <c r="BQ217" s="100"/>
      <c r="BR217" s="48"/>
      <c r="BS217" s="264"/>
      <c r="BT217" s="265"/>
      <c r="BU217" s="266"/>
      <c r="BV217" s="258"/>
      <c r="BW217" s="259"/>
      <c r="BX217" s="260"/>
      <c r="BY217" s="255"/>
      <c r="BZ217" s="256"/>
      <c r="CA217" s="257"/>
      <c r="CB217" s="258"/>
      <c r="CC217" s="259"/>
      <c r="CD217" s="260"/>
      <c r="CE217" s="255"/>
      <c r="CF217" s="256"/>
      <c r="CG217" s="261"/>
      <c r="CH217" s="258"/>
      <c r="CI217" s="259"/>
      <c r="CJ217" s="260"/>
      <c r="CK217" s="255"/>
      <c r="CL217" s="256"/>
      <c r="CM217" s="261"/>
      <c r="CN217" s="258"/>
      <c r="CO217" s="259"/>
      <c r="CP217" s="260"/>
      <c r="CQ217" s="391"/>
      <c r="CR217" s="392"/>
      <c r="CS217" s="393"/>
      <c r="CT217" s="258"/>
      <c r="CU217" s="259"/>
      <c r="CV217" s="260"/>
      <c r="CW217" s="391"/>
      <c r="CX217" s="392"/>
      <c r="CY217" s="393"/>
      <c r="CZ217" s="258"/>
      <c r="DA217" s="259"/>
      <c r="DB217" s="260"/>
      <c r="DC217" s="391"/>
      <c r="DD217" s="392"/>
      <c r="DE217" s="393"/>
      <c r="DF217" s="258"/>
      <c r="DG217" s="259"/>
      <c r="DH217" s="260"/>
      <c r="DI217" s="394"/>
      <c r="DJ217" s="395"/>
      <c r="DK217" s="396"/>
      <c r="DL217" s="391"/>
      <c r="DM217" s="392"/>
      <c r="DN217" s="397"/>
      <c r="DO217" s="258"/>
      <c r="DP217" s="259"/>
      <c r="DQ217" s="260"/>
      <c r="DR217" s="394"/>
      <c r="DS217" s="395"/>
      <c r="DT217" s="398"/>
      <c r="DU217" s="258"/>
      <c r="DV217" s="259"/>
      <c r="DW217" s="433"/>
      <c r="DX217" s="442"/>
      <c r="DY217" s="443"/>
      <c r="DZ217" s="447"/>
      <c r="EA217" s="258"/>
      <c r="EB217" s="259"/>
      <c r="EC217" s="433"/>
      <c r="ED217" s="442"/>
      <c r="EE217" s="443"/>
      <c r="EF217" s="447"/>
      <c r="EG217" s="258"/>
      <c r="EH217" s="259"/>
      <c r="EI217" s="260"/>
      <c r="EJ217" s="544">
        <v>5</v>
      </c>
      <c r="EK217" s="443"/>
      <c r="EL217" s="447">
        <v>450</v>
      </c>
      <c r="EM217" s="549">
        <v>3</v>
      </c>
      <c r="EN217" s="550"/>
      <c r="EO217" s="554">
        <v>300</v>
      </c>
      <c r="EP217" s="458">
        <f>E217++H217+K217+N217+Q217+T217+W217+Z217+AC217+AF217+AI217+AL217+AO217+AR217+AU217+AX217+BA217+BD217+BG217+BJ217+BM217+BP217+BS217+BV217+BY217+CB217+CE217+CH217+CK217+CN217+CQ217+CT217+CW217+CZ217+DI217+DC217+DF217+DO217+DR217+DL217+DU217+DX217+EA217+ED217+EG217+EJ217+EM217</f>
        <v>8</v>
      </c>
      <c r="EQ217" s="408">
        <f>F217++I217+L217+O217+R217+U217+X217+AA217+AD217+AG217+AJ217+AM217+AP217+AS217+AV217+AY217+BB217+BE217+BH217+BK217+BN217+BQ217+BT217+BW217+BZ217+CC217+CF217+CI217+CL217+CO217+CR217+CU217+CX217+DA217+DJ217+DD217+DG217+DP217+DS217+DM217+DV217+DY217+EB217+EE217+EH217+EK217+EN217</f>
        <v>0</v>
      </c>
      <c r="ER217" s="408">
        <f>G217++J217+M217+P217+S217+V217+Y217+AB217+AE217+AH217+AK217+AN217+AQ217+AT217+AW217+AZ217+BC217+BF217+BI217+BL217+BO217+BR217+BU217+BX217+CA217+CD217+CG217+CJ217+CM217+CP217+CS217+CV217+CY217+DB217+DK217+DE217+DH217+DQ217+DT217+DN217+DW217+DZ217+EC217+EF217+EI217+EL217+EO217</f>
        <v>750</v>
      </c>
      <c r="ES217" s="411">
        <f>ER217/EP217</f>
        <v>93.75</v>
      </c>
      <c r="ET217" s="556">
        <f>H217+N217+T217+Z217+AF217+AL217+AR217+AX217+BD217+BJ217+BP217+BV217+CB217+CH217+CN217+CT217+CZ217+DF217+DO217+DU217+EA217+EG217+EM217</f>
        <v>3</v>
      </c>
      <c r="EU217" s="414">
        <f>I217+O217+U217+AA217+AG217+AM217+AS217+AY217+BE217+BK217+BQ217+BW217+CC217+CI217+CO217+CU217+DA217+DG217+DP217+DV217+EB217+EH217+EN217</f>
        <v>0</v>
      </c>
      <c r="EV217" s="416">
        <f>E217+K217+Q217+W217+AC217+AO217+AU217+BA217+BG217+BM217+BS217+DI217+DR217+DX217+ED217+EJ217</f>
        <v>5</v>
      </c>
      <c r="EW217" s="409">
        <f>F217+L217+R217+X217+AD217+AP217+AV217+BB217+BH217+BN217+BT217+DJ217+DS217+DY217+EE217+EK217</f>
        <v>0</v>
      </c>
      <c r="EX217" s="417">
        <f>G217+M217+S217+Y217+AE217+AQ217+AW217+BC217+BI217+BO217+BU217+DK217+DT217+DZ217+EF217+EL217</f>
        <v>450</v>
      </c>
      <c r="EY217" s="415">
        <f>BY217+AI217+CE217+CK217+CQ217+CW217+DC217+DL217</f>
        <v>0</v>
      </c>
      <c r="EZ217" s="410">
        <f>BZ217+AJ217+CF217+CL217+CR217+CX217+DD217+DM217</f>
        <v>0</v>
      </c>
      <c r="FA217" s="413">
        <f>CA217+AK217+CG217+CM217+CS217+CY217+DE217+DN217</f>
        <v>0</v>
      </c>
      <c r="FB217" s="226" t="e">
        <f>ER217/EQ217</f>
        <v>#DIV/0!</v>
      </c>
      <c r="FC217" s="226" t="e">
        <f>FA217/EZ217</f>
        <v>#DIV/0!</v>
      </c>
      <c r="FD217" s="227">
        <f>EQ217/EP217</f>
        <v>0</v>
      </c>
      <c r="FE217" s="227" t="e">
        <f>EZ217/EY217</f>
        <v>#DIV/0!</v>
      </c>
    </row>
    <row r="218" spans="1:161" ht="10.5" customHeight="1">
      <c r="A218" s="75">
        <v>214</v>
      </c>
      <c r="B218" s="130"/>
      <c r="C218" s="33" t="s">
        <v>117</v>
      </c>
      <c r="D218" s="64" t="s">
        <v>87</v>
      </c>
      <c r="E218" s="290"/>
      <c r="F218" s="23"/>
      <c r="G218" s="38"/>
      <c r="H218" s="170"/>
      <c r="I218" s="100"/>
      <c r="J218" s="40"/>
      <c r="K218" s="290"/>
      <c r="L218" s="23"/>
      <c r="M218" s="38"/>
      <c r="N218" s="170"/>
      <c r="O218" s="100"/>
      <c r="P218" s="40"/>
      <c r="Q218" s="290"/>
      <c r="R218" s="23"/>
      <c r="S218" s="23"/>
      <c r="T218" s="100"/>
      <c r="U218" s="100"/>
      <c r="V218" s="48"/>
      <c r="W218" s="99"/>
      <c r="X218" s="22"/>
      <c r="Y218" s="22"/>
      <c r="Z218" s="100"/>
      <c r="AA218" s="100"/>
      <c r="AB218" s="40"/>
      <c r="AC218" s="289"/>
      <c r="AD218" s="22"/>
      <c r="AE218" s="22"/>
      <c r="AF218" s="100"/>
      <c r="AG218" s="100"/>
      <c r="AH218" s="48"/>
      <c r="AI218" s="202">
        <v>6</v>
      </c>
      <c r="AJ218" s="28"/>
      <c r="AK218" s="28">
        <v>435</v>
      </c>
      <c r="AL218" s="100">
        <v>1</v>
      </c>
      <c r="AM218" s="100"/>
      <c r="AN218" s="40">
        <v>64</v>
      </c>
      <c r="AO218" s="289"/>
      <c r="AP218" s="22"/>
      <c r="AQ218" s="22"/>
      <c r="AR218" s="100">
        <v>1</v>
      </c>
      <c r="AS218" s="100"/>
      <c r="AT218" s="48">
        <v>90</v>
      </c>
      <c r="AU218" s="99"/>
      <c r="AV218" s="22"/>
      <c r="AW218" s="22"/>
      <c r="AX218" s="100"/>
      <c r="AY218" s="100"/>
      <c r="AZ218" s="40"/>
      <c r="BA218" s="99"/>
      <c r="BB218" s="22"/>
      <c r="BC218" s="89"/>
      <c r="BD218" s="101"/>
      <c r="BE218" s="100"/>
      <c r="BF218" s="100"/>
      <c r="BG218" s="99"/>
      <c r="BH218" s="22"/>
      <c r="BI218" s="89"/>
      <c r="BJ218" s="101"/>
      <c r="BK218" s="100"/>
      <c r="BL218" s="48"/>
      <c r="BM218" s="99"/>
      <c r="BN218" s="22"/>
      <c r="BO218" s="89"/>
      <c r="BP218" s="101"/>
      <c r="BQ218" s="100"/>
      <c r="BR218" s="48"/>
      <c r="BS218" s="99"/>
      <c r="BT218" s="22"/>
      <c r="BU218" s="37"/>
      <c r="BV218" s="170"/>
      <c r="BW218" s="100"/>
      <c r="BX218" s="48"/>
      <c r="BY218" s="202"/>
      <c r="BZ218" s="203"/>
      <c r="CA218" s="204"/>
      <c r="CB218" s="170"/>
      <c r="CC218" s="100"/>
      <c r="CD218" s="48"/>
      <c r="CE218" s="202"/>
      <c r="CF218" s="203"/>
      <c r="CG218" s="204"/>
      <c r="CH218" s="170"/>
      <c r="CI218" s="100"/>
      <c r="CJ218" s="48"/>
      <c r="CK218" s="202"/>
      <c r="CL218" s="203"/>
      <c r="CM218" s="204"/>
      <c r="CN218" s="170"/>
      <c r="CO218" s="100"/>
      <c r="CP218" s="48"/>
      <c r="CQ218" s="202"/>
      <c r="CR218" s="203"/>
      <c r="CS218" s="204"/>
      <c r="CT218" s="170"/>
      <c r="CU218" s="100"/>
      <c r="CV218" s="48"/>
      <c r="CW218" s="202"/>
      <c r="CX218" s="203"/>
      <c r="CY218" s="204"/>
      <c r="CZ218" s="170"/>
      <c r="DA218" s="100"/>
      <c r="DB218" s="48"/>
      <c r="DC218" s="202"/>
      <c r="DD218" s="203"/>
      <c r="DE218" s="204"/>
      <c r="DF218" s="170"/>
      <c r="DG218" s="100"/>
      <c r="DH218" s="48"/>
      <c r="DI218" s="368"/>
      <c r="DJ218" s="369"/>
      <c r="DK218" s="370"/>
      <c r="DL218" s="391"/>
      <c r="DM218" s="392"/>
      <c r="DN218" s="397"/>
      <c r="DO218" s="170"/>
      <c r="DP218" s="100"/>
      <c r="DQ218" s="48"/>
      <c r="DR218" s="394"/>
      <c r="DS218" s="395"/>
      <c r="DT218" s="398"/>
      <c r="DU218" s="258"/>
      <c r="DV218" s="259"/>
      <c r="DW218" s="433"/>
      <c r="DX218" s="442"/>
      <c r="DY218" s="443"/>
      <c r="DZ218" s="447"/>
      <c r="EA218" s="258"/>
      <c r="EB218" s="259"/>
      <c r="EC218" s="433"/>
      <c r="ED218" s="442"/>
      <c r="EE218" s="443"/>
      <c r="EF218" s="447"/>
      <c r="EG218" s="258"/>
      <c r="EH218" s="259"/>
      <c r="EI218" s="260"/>
      <c r="EJ218" s="544"/>
      <c r="EK218" s="443"/>
      <c r="EL218" s="447"/>
      <c r="EM218" s="549"/>
      <c r="EN218" s="550"/>
      <c r="EO218" s="554"/>
      <c r="EP218" s="458">
        <f>E218++H218+K218+N218+Q218+T218+W218+Z218+AC218+AF218+AI218+AL218+AO218+AR218+AU218+AX218+BA218+BD218+BG218+BJ218+BM218+BP218+BS218+BV218+BY218+CB218+CE218+CH218+CK218+CN218+CQ218+CT218+CW218+CZ218+DI218+DC218+DF218+DO218+DR218+DL218+DU218+DX218+EA218+ED218+EG218+EJ218+EM218</f>
        <v>8</v>
      </c>
      <c r="EQ218" s="408">
        <f>F218++I218+L218+O218+R218+U218+X218+AA218+AD218+AG218+AJ218+AM218+AP218+AS218+AV218+AY218+BB218+BE218+BH218+BK218+BN218+BQ218+BT218+BW218+BZ218+CC218+CF218+CI218+CL218+CO218+CR218+CU218+CX218+DA218+DJ218+DD218+DG218+DP218+DS218+DM218+DV218+DY218+EB218+EE218+EH218+EK218+EN218</f>
        <v>0</v>
      </c>
      <c r="ER218" s="408">
        <f>G218++J218+M218+P218+S218+V218+Y218+AB218+AE218+AH218+AK218+AN218+AQ218+AT218+AW218+AZ218+BC218+BF218+BI218+BL218+BO218+BR218+BU218+BX218+CA218+CD218+CG218+CJ218+CM218+CP218+CS218+CV218+CY218+DB218+DK218+DE218+DH218+DQ218+DT218+DN218+DW218+DZ218+EC218+EF218+EI218+EL218+EO218</f>
        <v>589</v>
      </c>
      <c r="ES218" s="411">
        <f>ER218/EP218</f>
        <v>73.625</v>
      </c>
      <c r="ET218" s="556">
        <f>H218+N218+T218+Z218+AF218+AL218+AR218+AX218+BD218+BJ218+BP218+BV218+CB218+CH218+CN218+CT218+CZ218+DF218+DO218+DU218+EA218+EG218+EM218</f>
        <v>2</v>
      </c>
      <c r="EU218" s="414">
        <f>I218+O218+U218+AA218+AG218+AM218+AS218+AY218+BE218+BK218+BQ218+BW218+CC218+CI218+CO218+CU218+DA218+DG218+DP218+DV218+EB218+EH218+EN218</f>
        <v>0</v>
      </c>
      <c r="EV218" s="416">
        <f>E218+K218+Q218+W218+AC218+AO218+AU218+BA218+BG218+BM218+BS218+DI218+DR218+DX218+ED218+EJ218</f>
        <v>0</v>
      </c>
      <c r="EW218" s="409">
        <f>F218+L218+R218+X218+AD218+AP218+AV218+BB218+BH218+BN218+BT218+DJ218+DS218+DY218+EE218+EK218</f>
        <v>0</v>
      </c>
      <c r="EX218" s="417">
        <f>G218+M218+S218+Y218+AE218+AQ218+AW218+BC218+BI218+BO218+BU218+DK218+DT218+DZ218+EF218+EL218</f>
        <v>0</v>
      </c>
      <c r="EY218" s="415">
        <f>BY218+AI218+CE218+CK218+CQ218+CW218+DC218+DL218</f>
        <v>6</v>
      </c>
      <c r="EZ218" s="410">
        <f>BZ218+AJ218+CF218+CL218+CR218+CX218+DD218+DM218</f>
        <v>0</v>
      </c>
      <c r="FA218" s="413">
        <f>CA218+AK218+CG218+CM218+CS218+CY218+DE218+DN218</f>
        <v>435</v>
      </c>
      <c r="FB218" s="226" t="e">
        <f>ER218/EQ218</f>
        <v>#DIV/0!</v>
      </c>
      <c r="FC218" s="226" t="e">
        <f>FA218/EZ218</f>
        <v>#DIV/0!</v>
      </c>
      <c r="FD218" s="227">
        <f>EQ218/EP218</f>
        <v>0</v>
      </c>
      <c r="FE218" s="227">
        <f>EZ218/EY218</f>
        <v>0</v>
      </c>
    </row>
    <row r="219" spans="1:161" ht="10.5" customHeight="1">
      <c r="A219" s="119">
        <v>215</v>
      </c>
      <c r="B219" s="130"/>
      <c r="C219" s="33" t="s">
        <v>116</v>
      </c>
      <c r="D219" s="64" t="s">
        <v>132</v>
      </c>
      <c r="E219" s="290"/>
      <c r="F219" s="23"/>
      <c r="G219" s="38"/>
      <c r="H219" s="170"/>
      <c r="I219" s="100"/>
      <c r="J219" s="40"/>
      <c r="K219" s="290"/>
      <c r="L219" s="23"/>
      <c r="M219" s="38"/>
      <c r="N219" s="170"/>
      <c r="O219" s="100"/>
      <c r="P219" s="40"/>
      <c r="Q219" s="290"/>
      <c r="R219" s="23"/>
      <c r="S219" s="23"/>
      <c r="T219" s="100"/>
      <c r="U219" s="100"/>
      <c r="V219" s="48"/>
      <c r="W219" s="99"/>
      <c r="X219" s="22"/>
      <c r="Y219" s="22"/>
      <c r="Z219" s="100"/>
      <c r="AA219" s="100"/>
      <c r="AB219" s="40"/>
      <c r="AC219" s="289"/>
      <c r="AD219" s="22"/>
      <c r="AE219" s="22"/>
      <c r="AF219" s="100"/>
      <c r="AG219" s="100"/>
      <c r="AH219" s="48"/>
      <c r="AI219" s="202"/>
      <c r="AJ219" s="28"/>
      <c r="AK219" s="28"/>
      <c r="AL219" s="100"/>
      <c r="AM219" s="100"/>
      <c r="AN219" s="40"/>
      <c r="AO219" s="289"/>
      <c r="AP219" s="22"/>
      <c r="AQ219" s="22"/>
      <c r="AR219" s="100"/>
      <c r="AS219" s="100"/>
      <c r="AT219" s="48"/>
      <c r="AU219" s="99">
        <v>8</v>
      </c>
      <c r="AV219" s="22">
        <v>0</v>
      </c>
      <c r="AW219" s="22">
        <v>402</v>
      </c>
      <c r="AX219" s="100"/>
      <c r="AY219" s="100"/>
      <c r="AZ219" s="40"/>
      <c r="BA219" s="99"/>
      <c r="BB219" s="22"/>
      <c r="BC219" s="89"/>
      <c r="BD219" s="101"/>
      <c r="BE219" s="100"/>
      <c r="BF219" s="100"/>
      <c r="BG219" s="99"/>
      <c r="BH219" s="22"/>
      <c r="BI219" s="89"/>
      <c r="BJ219" s="101"/>
      <c r="BK219" s="100"/>
      <c r="BL219" s="48"/>
      <c r="BM219" s="277"/>
      <c r="BN219" s="278"/>
      <c r="BO219" s="288"/>
      <c r="BP219" s="274"/>
      <c r="BQ219" s="275"/>
      <c r="BR219" s="276"/>
      <c r="BS219" s="277"/>
      <c r="BT219" s="278"/>
      <c r="BU219" s="279"/>
      <c r="BV219" s="280"/>
      <c r="BW219" s="275"/>
      <c r="BX219" s="276"/>
      <c r="BY219" s="281"/>
      <c r="BZ219" s="282"/>
      <c r="CA219" s="283"/>
      <c r="CB219" s="280"/>
      <c r="CC219" s="275"/>
      <c r="CD219" s="276"/>
      <c r="CE219" s="281"/>
      <c r="CF219" s="282"/>
      <c r="CG219" s="449"/>
      <c r="CH219" s="280"/>
      <c r="CI219" s="275"/>
      <c r="CJ219" s="276"/>
      <c r="CK219" s="281"/>
      <c r="CL219" s="282"/>
      <c r="CM219" s="449"/>
      <c r="CN219" s="280"/>
      <c r="CO219" s="275"/>
      <c r="CP219" s="276"/>
      <c r="CQ219" s="202"/>
      <c r="CR219" s="203"/>
      <c r="CS219" s="205"/>
      <c r="CT219" s="170"/>
      <c r="CU219" s="100"/>
      <c r="CV219" s="48"/>
      <c r="CW219" s="202"/>
      <c r="CX219" s="203"/>
      <c r="CY219" s="205"/>
      <c r="CZ219" s="170"/>
      <c r="DA219" s="100"/>
      <c r="DB219" s="48"/>
      <c r="DC219" s="202"/>
      <c r="DD219" s="203"/>
      <c r="DE219" s="205"/>
      <c r="DF219" s="170"/>
      <c r="DG219" s="100"/>
      <c r="DH219" s="48"/>
      <c r="DI219" s="368"/>
      <c r="DJ219" s="369"/>
      <c r="DK219" s="377"/>
      <c r="DL219" s="391"/>
      <c r="DM219" s="392"/>
      <c r="DN219" s="397"/>
      <c r="DO219" s="170"/>
      <c r="DP219" s="100"/>
      <c r="DQ219" s="48"/>
      <c r="DR219" s="394"/>
      <c r="DS219" s="395"/>
      <c r="DT219" s="398"/>
      <c r="DU219" s="258"/>
      <c r="DV219" s="259"/>
      <c r="DW219" s="433"/>
      <c r="DX219" s="442"/>
      <c r="DY219" s="443"/>
      <c r="DZ219" s="447"/>
      <c r="EA219" s="258"/>
      <c r="EB219" s="259"/>
      <c r="EC219" s="433"/>
      <c r="ED219" s="442"/>
      <c r="EE219" s="443"/>
      <c r="EF219" s="447"/>
      <c r="EG219" s="258"/>
      <c r="EH219" s="259"/>
      <c r="EI219" s="260"/>
      <c r="EJ219" s="544"/>
      <c r="EK219" s="443"/>
      <c r="EL219" s="447"/>
      <c r="EM219" s="549"/>
      <c r="EN219" s="550"/>
      <c r="EO219" s="554"/>
      <c r="EP219" s="458">
        <f>E219++H219+K219+N219+Q219+T219+W219+Z219+AC219+AF219+AI219+AL219+AO219+AR219+AU219+AX219+BA219+BD219+BG219+BJ219+BM219+BP219+BS219+BV219+BY219+CB219+CE219+CH219+CK219+CN219+CQ219+CT219+CW219+CZ219+DI219+DC219+DF219+DO219+DR219+DL219+DU219+DX219+EA219+ED219+EG219+EJ219+EM219</f>
        <v>8</v>
      </c>
      <c r="EQ219" s="408">
        <f>F219++I219+L219+O219+R219+U219+X219+AA219+AD219+AG219+AJ219+AM219+AP219+AS219+AV219+AY219+BB219+BE219+BH219+BK219+BN219+BQ219+BT219+BW219+BZ219+CC219+CF219+CI219+CL219+CO219+CR219+CU219+CX219+DA219+DJ219+DD219+DG219+DP219+DS219+DM219+DV219+DY219+EB219+EE219+EH219+EK219+EN219</f>
        <v>0</v>
      </c>
      <c r="ER219" s="408">
        <f>G219++J219+M219+P219+S219+V219+Y219+AB219+AE219+AH219+AK219+AN219+AQ219+AT219+AW219+AZ219+BC219+BF219+BI219+BL219+BO219+BR219+BU219+BX219+CA219+CD219+CG219+CJ219+CM219+CP219+CS219+CV219+CY219+DB219+DK219+DE219+DH219+DQ219+DT219+DN219+DW219+DZ219+EC219+EF219+EI219+EL219+EO219</f>
        <v>402</v>
      </c>
      <c r="ES219" s="411">
        <f>ER219/EP219</f>
        <v>50.25</v>
      </c>
      <c r="ET219" s="556">
        <f>H219+N219+T219+Z219+AF219+AL219+AR219+AX219+BD219+BJ219+BP219+BV219+CB219+CH219+CN219+CT219+CZ219+DF219+DO219+DU219+EA219+EG219+EM219</f>
        <v>0</v>
      </c>
      <c r="EU219" s="414">
        <f>I219+O219+U219+AA219+AG219+AM219+AS219+AY219+BE219+BK219+BQ219+BW219+CC219+CI219+CO219+CU219+DA219+DG219+DP219+DV219+EB219+EH219+EN219</f>
        <v>0</v>
      </c>
      <c r="EV219" s="416">
        <f>E219+K219+Q219+W219+AC219+AO219+AU219+BA219+BG219+BM219+BS219+DI219+DR219+DX219+ED219+EJ219</f>
        <v>8</v>
      </c>
      <c r="EW219" s="409">
        <f>F219+L219+R219+X219+AD219+AP219+AV219+BB219+BH219+BN219+BT219+DJ219+DS219+DY219+EE219+EK219</f>
        <v>0</v>
      </c>
      <c r="EX219" s="417">
        <f>G219+M219+S219+Y219+AE219+AQ219+AW219+BC219+BI219+BO219+BU219+DK219+DT219+DZ219+EF219+EL219</f>
        <v>402</v>
      </c>
      <c r="EY219" s="415">
        <f>BY219+AI219+CE219+CK219+CQ219+CW219+DC219+DL219</f>
        <v>0</v>
      </c>
      <c r="EZ219" s="410">
        <f>BZ219+AJ219+CF219+CL219+CR219+CX219+DD219+DM219</f>
        <v>0</v>
      </c>
      <c r="FA219" s="413">
        <f>CA219+AK219+CG219+CM219+CS219+CY219+DE219+DN219</f>
        <v>0</v>
      </c>
      <c r="FB219" s="226" t="e">
        <f>ER219/EQ219</f>
        <v>#DIV/0!</v>
      </c>
      <c r="FC219" s="226" t="e">
        <f>FA219/EZ219</f>
        <v>#DIV/0!</v>
      </c>
      <c r="FD219" s="227">
        <f>EQ219/EP219</f>
        <v>0</v>
      </c>
      <c r="FE219" s="227" t="e">
        <f>EZ219/EY219</f>
        <v>#DIV/0!</v>
      </c>
    </row>
    <row r="220" spans="1:161" ht="10.5" customHeight="1">
      <c r="A220" s="75">
        <v>216</v>
      </c>
      <c r="B220" s="130"/>
      <c r="C220" s="33" t="s">
        <v>119</v>
      </c>
      <c r="D220" s="64" t="s">
        <v>88</v>
      </c>
      <c r="E220" s="289"/>
      <c r="F220" s="22"/>
      <c r="G220" s="37"/>
      <c r="H220" s="170"/>
      <c r="I220" s="100"/>
      <c r="J220" s="40"/>
      <c r="K220" s="289"/>
      <c r="L220" s="22"/>
      <c r="M220" s="37"/>
      <c r="N220" s="170"/>
      <c r="O220" s="100"/>
      <c r="P220" s="40"/>
      <c r="Q220" s="289"/>
      <c r="R220" s="22"/>
      <c r="S220" s="22"/>
      <c r="T220" s="100"/>
      <c r="U220" s="100"/>
      <c r="V220" s="48"/>
      <c r="W220" s="99"/>
      <c r="X220" s="22"/>
      <c r="Y220" s="22"/>
      <c r="Z220" s="100"/>
      <c r="AA220" s="100"/>
      <c r="AB220" s="40"/>
      <c r="AC220" s="289"/>
      <c r="AD220" s="22"/>
      <c r="AE220" s="22"/>
      <c r="AF220" s="100"/>
      <c r="AG220" s="100"/>
      <c r="AH220" s="48"/>
      <c r="AI220" s="202">
        <v>1</v>
      </c>
      <c r="AJ220" s="28"/>
      <c r="AK220" s="28">
        <v>15</v>
      </c>
      <c r="AL220" s="100"/>
      <c r="AM220" s="100"/>
      <c r="AN220" s="40"/>
      <c r="AO220" s="289"/>
      <c r="AP220" s="22"/>
      <c r="AQ220" s="22"/>
      <c r="AR220" s="100"/>
      <c r="AS220" s="100"/>
      <c r="AT220" s="48"/>
      <c r="AU220" s="277">
        <v>7</v>
      </c>
      <c r="AV220" s="278">
        <v>0</v>
      </c>
      <c r="AW220" s="278">
        <v>630</v>
      </c>
      <c r="AX220" s="100"/>
      <c r="AY220" s="100"/>
      <c r="AZ220" s="40"/>
      <c r="BA220" s="277"/>
      <c r="BB220" s="278"/>
      <c r="BC220" s="288"/>
      <c r="BD220" s="101"/>
      <c r="BE220" s="100"/>
      <c r="BF220" s="100"/>
      <c r="BG220" s="277"/>
      <c r="BH220" s="278"/>
      <c r="BI220" s="288"/>
      <c r="BJ220" s="101"/>
      <c r="BK220" s="100"/>
      <c r="BL220" s="48"/>
      <c r="BM220" s="99"/>
      <c r="BN220" s="22"/>
      <c r="BO220" s="89"/>
      <c r="BP220" s="101"/>
      <c r="BQ220" s="100"/>
      <c r="BR220" s="48"/>
      <c r="BS220" s="99"/>
      <c r="BT220" s="22"/>
      <c r="BU220" s="37"/>
      <c r="BV220" s="170"/>
      <c r="BW220" s="100"/>
      <c r="BX220" s="48"/>
      <c r="BY220" s="202"/>
      <c r="BZ220" s="203"/>
      <c r="CA220" s="204"/>
      <c r="CB220" s="170"/>
      <c r="CC220" s="100"/>
      <c r="CD220" s="48"/>
      <c r="CE220" s="202"/>
      <c r="CF220" s="203"/>
      <c r="CG220" s="204"/>
      <c r="CH220" s="170"/>
      <c r="CI220" s="100"/>
      <c r="CJ220" s="48"/>
      <c r="CK220" s="202"/>
      <c r="CL220" s="203"/>
      <c r="CM220" s="204"/>
      <c r="CN220" s="170"/>
      <c r="CO220" s="100"/>
      <c r="CP220" s="48"/>
      <c r="CQ220" s="202"/>
      <c r="CR220" s="203"/>
      <c r="CS220" s="204"/>
      <c r="CT220" s="170"/>
      <c r="CU220" s="100"/>
      <c r="CV220" s="48"/>
      <c r="CW220" s="202"/>
      <c r="CX220" s="203"/>
      <c r="CY220" s="204"/>
      <c r="CZ220" s="170"/>
      <c r="DA220" s="100"/>
      <c r="DB220" s="48"/>
      <c r="DC220" s="202"/>
      <c r="DD220" s="203"/>
      <c r="DE220" s="204"/>
      <c r="DF220" s="170"/>
      <c r="DG220" s="100"/>
      <c r="DH220" s="48"/>
      <c r="DI220" s="368"/>
      <c r="DJ220" s="369"/>
      <c r="DK220" s="370"/>
      <c r="DL220" s="391"/>
      <c r="DM220" s="392"/>
      <c r="DN220" s="397"/>
      <c r="DO220" s="170"/>
      <c r="DP220" s="100"/>
      <c r="DQ220" s="48"/>
      <c r="DR220" s="394"/>
      <c r="DS220" s="395"/>
      <c r="DT220" s="398"/>
      <c r="DU220" s="258"/>
      <c r="DV220" s="259"/>
      <c r="DW220" s="433"/>
      <c r="DX220" s="442"/>
      <c r="DY220" s="443"/>
      <c r="DZ220" s="447"/>
      <c r="EA220" s="258"/>
      <c r="EB220" s="259"/>
      <c r="EC220" s="433"/>
      <c r="ED220" s="442"/>
      <c r="EE220" s="443"/>
      <c r="EF220" s="447"/>
      <c r="EG220" s="258"/>
      <c r="EH220" s="259"/>
      <c r="EI220" s="260"/>
      <c r="EJ220" s="544"/>
      <c r="EK220" s="443"/>
      <c r="EL220" s="447"/>
      <c r="EM220" s="549"/>
      <c r="EN220" s="550"/>
      <c r="EO220" s="554"/>
      <c r="EP220" s="458">
        <f>E220++H220+K220+N220+Q220+T220+W220+Z220+AC220+AF220+AI220+AL220+AO220+AR220+AU220+AX220+BA220+BD220+BG220+BJ220+BM220+BP220+BS220+BV220+BY220+CB220+CE220+CH220+CK220+CN220+CQ220+CT220+CW220+CZ220+DI220+DC220+DF220+DO220+DR220+DL220+DU220+DX220+EA220+ED220+EG220+EJ220+EM220</f>
        <v>8</v>
      </c>
      <c r="EQ220" s="408">
        <f>F220++I220+L220+O220+R220+U220+X220+AA220+AD220+AG220+AJ220+AM220+AP220+AS220+AV220+AY220+BB220+BE220+BH220+BK220+BN220+BQ220+BT220+BW220+BZ220+CC220+CF220+CI220+CL220+CO220+CR220+CU220+CX220+DA220+DJ220+DD220+DG220+DP220+DS220+DM220+DV220+DY220+EB220+EE220+EH220+EK220+EN220</f>
        <v>0</v>
      </c>
      <c r="ER220" s="408">
        <f>G220++J220+M220+P220+S220+V220+Y220+AB220+AE220+AH220+AK220+AN220+AQ220+AT220+AW220+AZ220+BC220+BF220+BI220+BL220+BO220+BR220+BU220+BX220+CA220+CD220+CG220+CJ220+CM220+CP220+CS220+CV220+CY220+DB220+DK220+DE220+DH220+DQ220+DT220+DN220+DW220+DZ220+EC220+EF220+EI220+EL220+EO220</f>
        <v>645</v>
      </c>
      <c r="ES220" s="411">
        <f>ER220/EP220</f>
        <v>80.625</v>
      </c>
      <c r="ET220" s="556">
        <f>H220+N220+T220+Z220+AF220+AL220+AR220+AX220+BD220+BJ220+BP220+BV220+CB220+CH220+CN220+CT220+CZ220+DF220+DO220+DU220+EA220+EG220+EM220</f>
        <v>0</v>
      </c>
      <c r="EU220" s="414">
        <f>I220+O220+U220+AA220+AG220+AM220+AS220+AY220+BE220+BK220+BQ220+BW220+CC220+CI220+CO220+CU220+DA220+DG220+DP220+DV220+EB220+EH220+EN220</f>
        <v>0</v>
      </c>
      <c r="EV220" s="416">
        <f>E220+K220+Q220+W220+AC220+AO220+AU220+BA220+BG220+BM220+BS220+DI220+DR220+DX220+ED220+EJ220</f>
        <v>7</v>
      </c>
      <c r="EW220" s="409">
        <f>F220+L220+R220+X220+AD220+AP220+AV220+BB220+BH220+BN220+BT220+DJ220+DS220+DY220+EE220+EK220</f>
        <v>0</v>
      </c>
      <c r="EX220" s="417">
        <f>G220+M220+S220+Y220+AE220+AQ220+AW220+BC220+BI220+BO220+BU220+DK220+DT220+DZ220+EF220+EL220</f>
        <v>630</v>
      </c>
      <c r="EY220" s="415">
        <f>BY220+AI220+CE220+CK220+CQ220+CW220+DC220+DL220</f>
        <v>1</v>
      </c>
      <c r="EZ220" s="410">
        <f>BZ220+AJ220+CF220+CL220+CR220+CX220+DD220+DM220</f>
        <v>0</v>
      </c>
      <c r="FA220" s="413">
        <f>CA220+AK220+CG220+CM220+CS220+CY220+DE220+DN220</f>
        <v>15</v>
      </c>
      <c r="FB220" s="226" t="e">
        <f>ER220/EQ220</f>
        <v>#DIV/0!</v>
      </c>
      <c r="FC220" s="226" t="e">
        <f>FA220/EZ220</f>
        <v>#DIV/0!</v>
      </c>
      <c r="FD220" s="227">
        <f>EQ220/EP220</f>
        <v>0</v>
      </c>
      <c r="FE220" s="227">
        <f>EZ220/EY220</f>
        <v>0</v>
      </c>
    </row>
    <row r="221" spans="1:161" ht="10.5" customHeight="1">
      <c r="A221" s="119">
        <v>217</v>
      </c>
      <c r="B221" s="130"/>
      <c r="C221" s="33" t="s">
        <v>117</v>
      </c>
      <c r="D221" s="64" t="s">
        <v>172</v>
      </c>
      <c r="E221" s="290"/>
      <c r="F221" s="23"/>
      <c r="G221" s="38"/>
      <c r="H221" s="170"/>
      <c r="I221" s="100"/>
      <c r="J221" s="40"/>
      <c r="K221" s="290"/>
      <c r="L221" s="23"/>
      <c r="M221" s="38"/>
      <c r="N221" s="170"/>
      <c r="O221" s="100"/>
      <c r="P221" s="40"/>
      <c r="Q221" s="290"/>
      <c r="R221" s="23"/>
      <c r="S221" s="23"/>
      <c r="T221" s="100"/>
      <c r="U221" s="100"/>
      <c r="V221" s="48"/>
      <c r="W221" s="99"/>
      <c r="X221" s="22"/>
      <c r="Y221" s="22"/>
      <c r="Z221" s="100"/>
      <c r="AA221" s="100"/>
      <c r="AB221" s="40"/>
      <c r="AC221" s="289"/>
      <c r="AD221" s="22"/>
      <c r="AE221" s="22"/>
      <c r="AF221" s="100"/>
      <c r="AG221" s="100"/>
      <c r="AH221" s="48"/>
      <c r="AI221" s="202"/>
      <c r="AJ221" s="28"/>
      <c r="AK221" s="28"/>
      <c r="AL221" s="100"/>
      <c r="AM221" s="100"/>
      <c r="AN221" s="40"/>
      <c r="AO221" s="289"/>
      <c r="AP221" s="22"/>
      <c r="AQ221" s="22"/>
      <c r="AR221" s="100"/>
      <c r="AS221" s="100"/>
      <c r="AT221" s="48"/>
      <c r="AU221" s="99"/>
      <c r="AV221" s="22"/>
      <c r="AW221" s="22"/>
      <c r="AX221" s="100"/>
      <c r="AY221" s="100"/>
      <c r="AZ221" s="40"/>
      <c r="BA221" s="99"/>
      <c r="BB221" s="22"/>
      <c r="BC221" s="89"/>
      <c r="BD221" s="101"/>
      <c r="BE221" s="100"/>
      <c r="BF221" s="100"/>
      <c r="BG221" s="268">
        <v>8</v>
      </c>
      <c r="BH221" s="269">
        <v>1</v>
      </c>
      <c r="BI221" s="287">
        <v>713</v>
      </c>
      <c r="BJ221" s="101"/>
      <c r="BK221" s="100"/>
      <c r="BL221" s="48"/>
      <c r="BM221" s="99"/>
      <c r="BN221" s="22"/>
      <c r="BO221" s="89"/>
      <c r="BP221" s="101"/>
      <c r="BQ221" s="100"/>
      <c r="BR221" s="48"/>
      <c r="BS221" s="99"/>
      <c r="BT221" s="22"/>
      <c r="BU221" s="37"/>
      <c r="BV221" s="170"/>
      <c r="BW221" s="100"/>
      <c r="BX221" s="48"/>
      <c r="BY221" s="202"/>
      <c r="BZ221" s="203"/>
      <c r="CA221" s="204"/>
      <c r="CB221" s="170"/>
      <c r="CC221" s="100"/>
      <c r="CD221" s="48"/>
      <c r="CE221" s="202"/>
      <c r="CF221" s="203"/>
      <c r="CG221" s="204"/>
      <c r="CH221" s="170"/>
      <c r="CI221" s="100"/>
      <c r="CJ221" s="48"/>
      <c r="CK221" s="202"/>
      <c r="CL221" s="203"/>
      <c r="CM221" s="204"/>
      <c r="CN221" s="170"/>
      <c r="CO221" s="100"/>
      <c r="CP221" s="48"/>
      <c r="CQ221" s="202"/>
      <c r="CR221" s="203"/>
      <c r="CS221" s="204"/>
      <c r="CT221" s="170"/>
      <c r="CU221" s="100"/>
      <c r="CV221" s="48"/>
      <c r="CW221" s="202"/>
      <c r="CX221" s="203"/>
      <c r="CY221" s="204"/>
      <c r="CZ221" s="170"/>
      <c r="DA221" s="100"/>
      <c r="DB221" s="48"/>
      <c r="DC221" s="202"/>
      <c r="DD221" s="203"/>
      <c r="DE221" s="204"/>
      <c r="DF221" s="170"/>
      <c r="DG221" s="100"/>
      <c r="DH221" s="48"/>
      <c r="DI221" s="368"/>
      <c r="DJ221" s="369"/>
      <c r="DK221" s="370"/>
      <c r="DL221" s="391"/>
      <c r="DM221" s="392"/>
      <c r="DN221" s="397"/>
      <c r="DO221" s="170"/>
      <c r="DP221" s="100"/>
      <c r="DQ221" s="48"/>
      <c r="DR221" s="394"/>
      <c r="DS221" s="395"/>
      <c r="DT221" s="398"/>
      <c r="DU221" s="258"/>
      <c r="DV221" s="259"/>
      <c r="DW221" s="433"/>
      <c r="DX221" s="442"/>
      <c r="DY221" s="443"/>
      <c r="DZ221" s="447"/>
      <c r="EA221" s="258"/>
      <c r="EB221" s="259"/>
      <c r="EC221" s="433"/>
      <c r="ED221" s="442"/>
      <c r="EE221" s="443"/>
      <c r="EF221" s="447"/>
      <c r="EG221" s="258"/>
      <c r="EH221" s="259"/>
      <c r="EI221" s="260"/>
      <c r="EJ221" s="544"/>
      <c r="EK221" s="443"/>
      <c r="EL221" s="447"/>
      <c r="EM221" s="549"/>
      <c r="EN221" s="550"/>
      <c r="EO221" s="554"/>
      <c r="EP221" s="458">
        <f>E221++H221+K221+N221+Q221+T221+W221+Z221+AC221+AF221+AI221+AL221+AO221+AR221+AU221+AX221+BA221+BD221+BG221+BJ221+BM221+BP221+BS221+BV221+BY221+CB221+CE221+CH221+CK221+CN221+CQ221+CT221+CW221+CZ221+DI221+DC221+DF221+DO221+DR221+DL221+DU221+DX221+EA221+ED221+EG221+EJ221+EM221</f>
        <v>8</v>
      </c>
      <c r="EQ221" s="408">
        <f>F221++I221+L221+O221+R221+U221+X221+AA221+AD221+AG221+AJ221+AM221+AP221+AS221+AV221+AY221+BB221+BE221+BH221+BK221+BN221+BQ221+BT221+BW221+BZ221+CC221+CF221+CI221+CL221+CO221+CR221+CU221+CX221+DA221+DJ221+DD221+DG221+DP221+DS221+DM221+DV221+DY221+EB221+EE221+EH221+EK221+EN221</f>
        <v>1</v>
      </c>
      <c r="ER221" s="408">
        <f>G221++J221+M221+P221+S221+V221+Y221+AB221+AE221+AH221+AK221+AN221+AQ221+AT221+AW221+AZ221+BC221+BF221+BI221+BL221+BO221+BR221+BU221+BX221+CA221+CD221+CG221+CJ221+CM221+CP221+CS221+CV221+CY221+DB221+DK221+DE221+DH221+DQ221+DT221+DN221+DW221+DZ221+EC221+EF221+EI221+EL221+EO221</f>
        <v>713</v>
      </c>
      <c r="ES221" s="411">
        <f>ER221/EP221</f>
        <v>89.125</v>
      </c>
      <c r="ET221" s="556">
        <f>H221+N221+T221+Z221+AF221+AL221+AR221+AX221+BD221+BJ221+BP221+BV221+CB221+CH221+CN221+CT221+CZ221+DF221+DO221+DU221+EA221+EG221+EM221</f>
        <v>0</v>
      </c>
      <c r="EU221" s="414">
        <f>I221+O221+U221+AA221+AG221+AM221+AS221+AY221+BE221+BK221+BQ221+BW221+CC221+CI221+CO221+CU221+DA221+DG221+DP221+DV221+EB221+EH221+EN221</f>
        <v>0</v>
      </c>
      <c r="EV221" s="416">
        <f>E221+K221+Q221+W221+AC221+AO221+AU221+BA221+BG221+BM221+BS221+DI221+DR221+DX221+ED221+EJ221</f>
        <v>8</v>
      </c>
      <c r="EW221" s="409">
        <f>F221+L221+R221+X221+AD221+AP221+AV221+BB221+BH221+BN221+BT221+DJ221+DS221+DY221+EE221+EK221</f>
        <v>1</v>
      </c>
      <c r="EX221" s="417">
        <f>G221+M221+S221+Y221+AE221+AQ221+AW221+BC221+BI221+BO221+BU221+DK221+DT221+DZ221+EF221+EL221</f>
        <v>713</v>
      </c>
      <c r="EY221" s="415">
        <f>BY221+AI221+CE221+CK221+CQ221+CW221+DC221+DL221</f>
        <v>0</v>
      </c>
      <c r="EZ221" s="410">
        <f>BZ221+AJ221+CF221+CL221+CR221+CX221+DD221+DM221</f>
        <v>0</v>
      </c>
      <c r="FA221" s="413">
        <f>CA221+AK221+CG221+CM221+CS221+CY221+DE221+DN221</f>
        <v>0</v>
      </c>
      <c r="FB221" s="226">
        <f>ER221/EQ221</f>
        <v>713</v>
      </c>
      <c r="FC221" s="226" t="e">
        <f>FA221/EZ221</f>
        <v>#DIV/0!</v>
      </c>
      <c r="FD221" s="227">
        <f>EQ221/EP221</f>
        <v>0.125</v>
      </c>
      <c r="FE221" s="227" t="e">
        <f>EZ221/EY221</f>
        <v>#DIV/0!</v>
      </c>
    </row>
    <row r="222" spans="1:161" ht="10.5" customHeight="1">
      <c r="A222" s="75">
        <v>218</v>
      </c>
      <c r="B222" s="130"/>
      <c r="C222" s="33" t="s">
        <v>116</v>
      </c>
      <c r="D222" s="64" t="s">
        <v>138</v>
      </c>
      <c r="E222" s="290"/>
      <c r="F222" s="23"/>
      <c r="G222" s="38"/>
      <c r="H222" s="170"/>
      <c r="I222" s="100"/>
      <c r="J222" s="40"/>
      <c r="K222" s="290"/>
      <c r="L222" s="23"/>
      <c r="M222" s="38"/>
      <c r="N222" s="170"/>
      <c r="O222" s="100"/>
      <c r="P222" s="40"/>
      <c r="Q222" s="290"/>
      <c r="R222" s="23"/>
      <c r="S222" s="23"/>
      <c r="T222" s="100"/>
      <c r="U222" s="100"/>
      <c r="V222" s="48"/>
      <c r="W222" s="99"/>
      <c r="X222" s="22"/>
      <c r="Y222" s="22"/>
      <c r="Z222" s="100"/>
      <c r="AA222" s="100"/>
      <c r="AB222" s="40"/>
      <c r="AC222" s="289"/>
      <c r="AD222" s="22"/>
      <c r="AE222" s="22"/>
      <c r="AF222" s="100"/>
      <c r="AG222" s="100"/>
      <c r="AH222" s="48"/>
      <c r="AI222" s="202"/>
      <c r="AJ222" s="28"/>
      <c r="AK222" s="28"/>
      <c r="AL222" s="100"/>
      <c r="AM222" s="100"/>
      <c r="AN222" s="40"/>
      <c r="AO222" s="289"/>
      <c r="AP222" s="22"/>
      <c r="AQ222" s="22"/>
      <c r="AR222" s="100"/>
      <c r="AS222" s="100"/>
      <c r="AT222" s="48"/>
      <c r="AU222" s="277">
        <v>7</v>
      </c>
      <c r="AV222" s="278">
        <v>0</v>
      </c>
      <c r="AW222" s="278">
        <v>630</v>
      </c>
      <c r="AX222" s="100">
        <v>1</v>
      </c>
      <c r="AY222" s="100"/>
      <c r="AZ222" s="40">
        <v>90</v>
      </c>
      <c r="BA222" s="277"/>
      <c r="BB222" s="278"/>
      <c r="BC222" s="288"/>
      <c r="BD222" s="101"/>
      <c r="BE222" s="100"/>
      <c r="BF222" s="100"/>
      <c r="BG222" s="277"/>
      <c r="BH222" s="278"/>
      <c r="BI222" s="288"/>
      <c r="BJ222" s="101"/>
      <c r="BK222" s="100"/>
      <c r="BL222" s="48"/>
      <c r="BM222" s="99"/>
      <c r="BN222" s="22"/>
      <c r="BO222" s="89"/>
      <c r="BP222" s="101"/>
      <c r="BQ222" s="100"/>
      <c r="BR222" s="48"/>
      <c r="BS222" s="99"/>
      <c r="BT222" s="22"/>
      <c r="BU222" s="37"/>
      <c r="BV222" s="170"/>
      <c r="BW222" s="100"/>
      <c r="BX222" s="48"/>
      <c r="BY222" s="202"/>
      <c r="BZ222" s="203"/>
      <c r="CA222" s="204"/>
      <c r="CB222" s="170"/>
      <c r="CC222" s="100"/>
      <c r="CD222" s="48"/>
      <c r="CE222" s="202"/>
      <c r="CF222" s="203"/>
      <c r="CG222" s="204"/>
      <c r="CH222" s="170"/>
      <c r="CI222" s="100"/>
      <c r="CJ222" s="48"/>
      <c r="CK222" s="202"/>
      <c r="CL222" s="203"/>
      <c r="CM222" s="204"/>
      <c r="CN222" s="170"/>
      <c r="CO222" s="100"/>
      <c r="CP222" s="48"/>
      <c r="CQ222" s="202"/>
      <c r="CR222" s="203"/>
      <c r="CS222" s="204"/>
      <c r="CT222" s="170"/>
      <c r="CU222" s="100"/>
      <c r="CV222" s="48"/>
      <c r="CW222" s="202"/>
      <c r="CX222" s="203"/>
      <c r="CY222" s="204"/>
      <c r="CZ222" s="170"/>
      <c r="DA222" s="100"/>
      <c r="DB222" s="48"/>
      <c r="DC222" s="202"/>
      <c r="DD222" s="203"/>
      <c r="DE222" s="204"/>
      <c r="DF222" s="170"/>
      <c r="DG222" s="100"/>
      <c r="DH222" s="48"/>
      <c r="DI222" s="368"/>
      <c r="DJ222" s="369"/>
      <c r="DK222" s="370"/>
      <c r="DL222" s="391"/>
      <c r="DM222" s="392"/>
      <c r="DN222" s="397"/>
      <c r="DO222" s="170"/>
      <c r="DP222" s="100"/>
      <c r="DQ222" s="48"/>
      <c r="DR222" s="394"/>
      <c r="DS222" s="395"/>
      <c r="DT222" s="398"/>
      <c r="DU222" s="258"/>
      <c r="DV222" s="259"/>
      <c r="DW222" s="433"/>
      <c r="DX222" s="442"/>
      <c r="DY222" s="443"/>
      <c r="DZ222" s="447"/>
      <c r="EA222" s="258"/>
      <c r="EB222" s="259"/>
      <c r="EC222" s="433"/>
      <c r="ED222" s="442"/>
      <c r="EE222" s="443"/>
      <c r="EF222" s="447"/>
      <c r="EG222" s="258"/>
      <c r="EH222" s="259"/>
      <c r="EI222" s="260"/>
      <c r="EJ222" s="544"/>
      <c r="EK222" s="443"/>
      <c r="EL222" s="447"/>
      <c r="EM222" s="549"/>
      <c r="EN222" s="550"/>
      <c r="EO222" s="554"/>
      <c r="EP222" s="458">
        <f>E222++H222+K222+N222+Q222+T222+W222+Z222+AC222+AF222+AI222+AL222+AO222+AR222+AU222+AX222+BA222+BD222+BG222+BJ222+BM222+BP222+BS222+BV222+BY222+CB222+CE222+CH222+CK222+CN222+CQ222+CT222+CW222+CZ222+DI222+DC222+DF222+DO222+DR222+DL222+DU222+DX222+EA222+ED222+EG222+EJ222+EM222</f>
        <v>8</v>
      </c>
      <c r="EQ222" s="408">
        <f>F222++I222+L222+O222+R222+U222+X222+AA222+AD222+AG222+AJ222+AM222+AP222+AS222+AV222+AY222+BB222+BE222+BH222+BK222+BN222+BQ222+BT222+BW222+BZ222+CC222+CF222+CI222+CL222+CO222+CR222+CU222+CX222+DA222+DJ222+DD222+DG222+DP222+DS222+DM222+DV222+DY222+EB222+EE222+EH222+EK222+EN222</f>
        <v>0</v>
      </c>
      <c r="ER222" s="408">
        <f>G222++J222+M222+P222+S222+V222+Y222+AB222+AE222+AH222+AK222+AN222+AQ222+AT222+AW222+AZ222+BC222+BF222+BI222+BL222+BO222+BR222+BU222+BX222+CA222+CD222+CG222+CJ222+CM222+CP222+CS222+CV222+CY222+DB222+DK222+DE222+DH222+DQ222+DT222+DN222+DW222+DZ222+EC222+EF222+EI222+EL222+EO222</f>
        <v>720</v>
      </c>
      <c r="ES222" s="411">
        <f>ER222/EP222</f>
        <v>90</v>
      </c>
      <c r="ET222" s="556">
        <f>H222+N222+T222+Z222+AF222+AL222+AR222+AX222+BD222+BJ222+BP222+BV222+CB222+CH222+CN222+CT222+CZ222+DF222+DO222+DU222+EA222+EG222+EM222</f>
        <v>1</v>
      </c>
      <c r="EU222" s="414">
        <f>I222+O222+U222+AA222+AG222+AM222+AS222+AY222+BE222+BK222+BQ222+BW222+CC222+CI222+CO222+CU222+DA222+DG222+DP222+DV222+EB222+EH222+EN222</f>
        <v>0</v>
      </c>
      <c r="EV222" s="416">
        <f>E222+K222+Q222+W222+AC222+AO222+AU222+BA222+BG222+BM222+BS222+DI222+DR222+DX222+ED222+EJ222</f>
        <v>7</v>
      </c>
      <c r="EW222" s="409">
        <f>F222+L222+R222+X222+AD222+AP222+AV222+BB222+BH222+BN222+BT222+DJ222+DS222+DY222+EE222+EK222</f>
        <v>0</v>
      </c>
      <c r="EX222" s="417">
        <f>G222+M222+S222+Y222+AE222+AQ222+AW222+BC222+BI222+BO222+BU222+DK222+DT222+DZ222+EF222+EL222</f>
        <v>630</v>
      </c>
      <c r="EY222" s="415">
        <f>BY222+AI222+CE222+CK222+CQ222+CW222+DC222+DL222</f>
        <v>0</v>
      </c>
      <c r="EZ222" s="410">
        <f>BZ222+AJ222+CF222+CL222+CR222+CX222+DD222+DM222</f>
        <v>0</v>
      </c>
      <c r="FA222" s="413">
        <f>CA222+AK222+CG222+CM222+CS222+CY222+DE222+DN222</f>
        <v>0</v>
      </c>
      <c r="FB222" s="226" t="e">
        <f>ER222/EQ222</f>
        <v>#DIV/0!</v>
      </c>
      <c r="FC222" s="226" t="e">
        <f>FA222/EZ222</f>
        <v>#DIV/0!</v>
      </c>
      <c r="FD222" s="227">
        <f>EQ222/EP222</f>
        <v>0</v>
      </c>
      <c r="FE222" s="227" t="e">
        <f>EZ222/EY222</f>
        <v>#DIV/0!</v>
      </c>
    </row>
    <row r="223" spans="1:161" ht="10.5" customHeight="1">
      <c r="A223" s="119">
        <v>219</v>
      </c>
      <c r="B223" s="130"/>
      <c r="C223" s="33" t="s">
        <v>116</v>
      </c>
      <c r="D223" s="64" t="s">
        <v>124</v>
      </c>
      <c r="E223" s="289"/>
      <c r="F223" s="22"/>
      <c r="G223" s="37"/>
      <c r="H223" s="170"/>
      <c r="I223" s="100"/>
      <c r="J223" s="40"/>
      <c r="K223" s="289"/>
      <c r="L223" s="22"/>
      <c r="M223" s="37"/>
      <c r="N223" s="170"/>
      <c r="O223" s="100"/>
      <c r="P223" s="40"/>
      <c r="Q223" s="289"/>
      <c r="R223" s="22"/>
      <c r="S223" s="22"/>
      <c r="T223" s="100"/>
      <c r="U223" s="100"/>
      <c r="V223" s="48"/>
      <c r="W223" s="99"/>
      <c r="X223" s="22"/>
      <c r="Y223" s="22"/>
      <c r="Z223" s="100"/>
      <c r="AA223" s="100"/>
      <c r="AB223" s="40"/>
      <c r="AC223" s="289"/>
      <c r="AD223" s="22"/>
      <c r="AE223" s="22"/>
      <c r="AF223" s="100"/>
      <c r="AG223" s="100"/>
      <c r="AH223" s="48"/>
      <c r="AI223" s="202"/>
      <c r="AJ223" s="28"/>
      <c r="AK223" s="28"/>
      <c r="AL223" s="100"/>
      <c r="AM223" s="100"/>
      <c r="AN223" s="40"/>
      <c r="AO223" s="289">
        <v>7</v>
      </c>
      <c r="AP223" s="22">
        <v>0</v>
      </c>
      <c r="AQ223" s="22">
        <v>447</v>
      </c>
      <c r="AR223" s="100"/>
      <c r="AS223" s="100"/>
      <c r="AT223" s="48"/>
      <c r="AU223" s="99"/>
      <c r="AV223" s="22"/>
      <c r="AW223" s="22"/>
      <c r="AX223" s="100"/>
      <c r="AY223" s="100"/>
      <c r="AZ223" s="40"/>
      <c r="BA223" s="99"/>
      <c r="BB223" s="22"/>
      <c r="BC223" s="89"/>
      <c r="BD223" s="101"/>
      <c r="BE223" s="100"/>
      <c r="BF223" s="100"/>
      <c r="BG223" s="99"/>
      <c r="BH223" s="22"/>
      <c r="BI223" s="89"/>
      <c r="BJ223" s="101"/>
      <c r="BK223" s="100"/>
      <c r="BL223" s="48"/>
      <c r="BM223" s="99"/>
      <c r="BN223" s="22"/>
      <c r="BO223" s="89"/>
      <c r="BP223" s="101"/>
      <c r="BQ223" s="100"/>
      <c r="BR223" s="48"/>
      <c r="BS223" s="99"/>
      <c r="BT223" s="22"/>
      <c r="BU223" s="37"/>
      <c r="BV223" s="170"/>
      <c r="BW223" s="100"/>
      <c r="BX223" s="48"/>
      <c r="BY223" s="202"/>
      <c r="BZ223" s="203"/>
      <c r="CA223" s="204"/>
      <c r="CB223" s="170"/>
      <c r="CC223" s="100"/>
      <c r="CD223" s="48"/>
      <c r="CE223" s="202"/>
      <c r="CF223" s="203"/>
      <c r="CG223" s="204"/>
      <c r="CH223" s="170"/>
      <c r="CI223" s="100"/>
      <c r="CJ223" s="48"/>
      <c r="CK223" s="202"/>
      <c r="CL223" s="203"/>
      <c r="CM223" s="204"/>
      <c r="CN223" s="170"/>
      <c r="CO223" s="100"/>
      <c r="CP223" s="48"/>
      <c r="CQ223" s="202"/>
      <c r="CR223" s="203"/>
      <c r="CS223" s="204"/>
      <c r="CT223" s="170"/>
      <c r="CU223" s="100"/>
      <c r="CV223" s="48"/>
      <c r="CW223" s="202"/>
      <c r="CX223" s="203"/>
      <c r="CY223" s="204"/>
      <c r="CZ223" s="170"/>
      <c r="DA223" s="100"/>
      <c r="DB223" s="48"/>
      <c r="DC223" s="202"/>
      <c r="DD223" s="203"/>
      <c r="DE223" s="204"/>
      <c r="DF223" s="170"/>
      <c r="DG223" s="100"/>
      <c r="DH223" s="48"/>
      <c r="DI223" s="368"/>
      <c r="DJ223" s="369"/>
      <c r="DK223" s="370"/>
      <c r="DL223" s="391"/>
      <c r="DM223" s="392"/>
      <c r="DN223" s="397"/>
      <c r="DO223" s="170"/>
      <c r="DP223" s="100"/>
      <c r="DQ223" s="48"/>
      <c r="DR223" s="394"/>
      <c r="DS223" s="395"/>
      <c r="DT223" s="398"/>
      <c r="DU223" s="258"/>
      <c r="DV223" s="259"/>
      <c r="DW223" s="433"/>
      <c r="DX223" s="442"/>
      <c r="DY223" s="443"/>
      <c r="DZ223" s="447"/>
      <c r="EA223" s="258"/>
      <c r="EB223" s="259"/>
      <c r="EC223" s="433"/>
      <c r="ED223" s="442"/>
      <c r="EE223" s="443"/>
      <c r="EF223" s="447"/>
      <c r="EG223" s="258"/>
      <c r="EH223" s="259"/>
      <c r="EI223" s="260"/>
      <c r="EJ223" s="544"/>
      <c r="EK223" s="443"/>
      <c r="EL223" s="447"/>
      <c r="EM223" s="549"/>
      <c r="EN223" s="550"/>
      <c r="EO223" s="554"/>
      <c r="EP223" s="458">
        <f>E223++H223+K223+N223+Q223+T223+W223+Z223+AC223+AF223+AI223+AL223+AO223+AR223+AU223+AX223+BA223+BD223+BG223+BJ223+BM223+BP223+BS223+BV223+BY223+CB223+CE223+CH223+CK223+CN223+CQ223+CT223+CW223+CZ223+DI223+DC223+DF223+DO223+DR223+DL223+DU223+DX223+EA223+ED223+EG223+EJ223+EM223</f>
        <v>7</v>
      </c>
      <c r="EQ223" s="408">
        <f>F223++I223+L223+O223+R223+U223+X223+AA223+AD223+AG223+AJ223+AM223+AP223+AS223+AV223+AY223+BB223+BE223+BH223+BK223+BN223+BQ223+BT223+BW223+BZ223+CC223+CF223+CI223+CL223+CO223+CR223+CU223+CX223+DA223+DJ223+DD223+DG223+DP223+DS223+DM223+DV223+DY223+EB223+EE223+EH223+EK223+EN223</f>
        <v>0</v>
      </c>
      <c r="ER223" s="408">
        <f>G223++J223+M223+P223+S223+V223+Y223+AB223+AE223+AH223+AK223+AN223+AQ223+AT223+AW223+AZ223+BC223+BF223+BI223+BL223+BO223+BR223+BU223+BX223+CA223+CD223+CG223+CJ223+CM223+CP223+CS223+CV223+CY223+DB223+DK223+DE223+DH223+DQ223+DT223+DN223+DW223+DZ223+EC223+EF223+EI223+EL223+EO223</f>
        <v>447</v>
      </c>
      <c r="ES223" s="411">
        <f>ER223/EP223</f>
        <v>63.857142857142854</v>
      </c>
      <c r="ET223" s="556">
        <f>H223+N223+T223+Z223+AF223+AL223+AR223+AX223+BD223+BJ223+BP223+BV223+CB223+CH223+CN223+CT223+CZ223+DF223+DO223+DU223+EA223+EG223+EM223</f>
        <v>0</v>
      </c>
      <c r="EU223" s="414">
        <f>I223+O223+U223+AA223+AG223+AM223+AS223+AY223+BE223+BK223+BQ223+BW223+CC223+CI223+CO223+CU223+DA223+DG223+DP223+DV223+EB223+EH223+EN223</f>
        <v>0</v>
      </c>
      <c r="EV223" s="416">
        <f>E223+K223+Q223+W223+AC223+AO223+AU223+BA223+BG223+BM223+BS223+DI223+DR223+DX223+ED223+EJ223</f>
        <v>7</v>
      </c>
      <c r="EW223" s="409">
        <f>F223+L223+R223+X223+AD223+AP223+AV223+BB223+BH223+BN223+BT223+DJ223+DS223+DY223+EE223+EK223</f>
        <v>0</v>
      </c>
      <c r="EX223" s="417">
        <f>G223+M223+S223+Y223+AE223+AQ223+AW223+BC223+BI223+BO223+BU223+DK223+DT223+DZ223+EF223+EL223</f>
        <v>447</v>
      </c>
      <c r="EY223" s="415">
        <f>BY223+AI223+CE223+CK223+CQ223+CW223+DC223+DL223</f>
        <v>0</v>
      </c>
      <c r="EZ223" s="410">
        <f>BZ223+AJ223+CF223+CL223+CR223+CX223+DD223+DM223</f>
        <v>0</v>
      </c>
      <c r="FA223" s="413">
        <f>CA223+AK223+CG223+CM223+CS223+CY223+DE223+DN223</f>
        <v>0</v>
      </c>
      <c r="FB223" s="226" t="e">
        <f>ER223/EQ223</f>
        <v>#DIV/0!</v>
      </c>
      <c r="FC223" s="226" t="e">
        <f>FA223/EZ223</f>
        <v>#DIV/0!</v>
      </c>
      <c r="FD223" s="227">
        <f>EQ223/EP223</f>
        <v>0</v>
      </c>
      <c r="FE223" s="227" t="e">
        <f>EZ223/EY223</f>
        <v>#DIV/0!</v>
      </c>
    </row>
    <row r="224" spans="1:161" ht="10.5" customHeight="1">
      <c r="A224" s="75">
        <v>220</v>
      </c>
      <c r="B224" s="130"/>
      <c r="C224" s="33" t="s">
        <v>117</v>
      </c>
      <c r="D224" s="64" t="s">
        <v>366</v>
      </c>
      <c r="E224" s="290"/>
      <c r="F224" s="23"/>
      <c r="G224" s="38"/>
      <c r="H224" s="170"/>
      <c r="I224" s="100"/>
      <c r="J224" s="40"/>
      <c r="K224" s="290"/>
      <c r="L224" s="23"/>
      <c r="M224" s="38"/>
      <c r="N224" s="170"/>
      <c r="O224" s="100"/>
      <c r="P224" s="40"/>
      <c r="Q224" s="289"/>
      <c r="R224" s="22"/>
      <c r="S224" s="22"/>
      <c r="T224" s="100"/>
      <c r="U224" s="100"/>
      <c r="V224" s="48"/>
      <c r="W224" s="99"/>
      <c r="X224" s="22"/>
      <c r="Y224" s="22"/>
      <c r="Z224" s="100"/>
      <c r="AA224" s="100"/>
      <c r="AB224" s="40"/>
      <c r="AC224" s="289"/>
      <c r="AD224" s="22"/>
      <c r="AE224" s="22"/>
      <c r="AF224" s="100"/>
      <c r="AG224" s="100"/>
      <c r="AH224" s="48"/>
      <c r="AI224" s="202"/>
      <c r="AJ224" s="28"/>
      <c r="AK224" s="28"/>
      <c r="AL224" s="100"/>
      <c r="AM224" s="100"/>
      <c r="AN224" s="40"/>
      <c r="AO224" s="289"/>
      <c r="AP224" s="22"/>
      <c r="AQ224" s="22"/>
      <c r="AR224" s="100"/>
      <c r="AS224" s="100"/>
      <c r="AT224" s="48"/>
      <c r="AU224" s="99"/>
      <c r="AV224" s="22"/>
      <c r="AW224" s="22"/>
      <c r="AX224" s="100"/>
      <c r="AY224" s="100"/>
      <c r="AZ224" s="40"/>
      <c r="BA224" s="99"/>
      <c r="BB224" s="22"/>
      <c r="BC224" s="89"/>
      <c r="BD224" s="101"/>
      <c r="BE224" s="100"/>
      <c r="BF224" s="100"/>
      <c r="BG224" s="99">
        <v>5</v>
      </c>
      <c r="BH224" s="22">
        <v>1</v>
      </c>
      <c r="BI224" s="89">
        <v>137</v>
      </c>
      <c r="BJ224" s="101"/>
      <c r="BK224" s="100"/>
      <c r="BL224" s="48"/>
      <c r="BM224" s="268">
        <v>2</v>
      </c>
      <c r="BN224" s="269"/>
      <c r="BO224" s="287">
        <v>25</v>
      </c>
      <c r="BP224" s="267"/>
      <c r="BQ224" s="247"/>
      <c r="BR224" s="248"/>
      <c r="BS224" s="264">
        <f>'2011-2012'!BS10</f>
        <v>0</v>
      </c>
      <c r="BT224" s="265">
        <f>'2011-2012'!BT10</f>
        <v>0</v>
      </c>
      <c r="BU224" s="266">
        <f>'2011-2012'!BU10</f>
        <v>0</v>
      </c>
      <c r="BV224" s="258">
        <f>'2011-2012'!H10</f>
        <v>0</v>
      </c>
      <c r="BW224" s="259">
        <f>'2011-2012'!I10</f>
        <v>0</v>
      </c>
      <c r="BX224" s="260">
        <f>'2011-2012'!J10</f>
        <v>0</v>
      </c>
      <c r="BY224" s="255"/>
      <c r="BZ224" s="256"/>
      <c r="CA224" s="257"/>
      <c r="CB224" s="258"/>
      <c r="CC224" s="259"/>
      <c r="CD224" s="260"/>
      <c r="CE224" s="255"/>
      <c r="CF224" s="256"/>
      <c r="CG224" s="257"/>
      <c r="CH224" s="258"/>
      <c r="CI224" s="259"/>
      <c r="CJ224" s="260"/>
      <c r="CK224" s="255"/>
      <c r="CL224" s="256"/>
      <c r="CM224" s="257"/>
      <c r="CN224" s="258"/>
      <c r="CO224" s="259"/>
      <c r="CP224" s="260"/>
      <c r="CQ224" s="391"/>
      <c r="CR224" s="392"/>
      <c r="CS224" s="397"/>
      <c r="CT224" s="258"/>
      <c r="CU224" s="259"/>
      <c r="CV224" s="260"/>
      <c r="CW224" s="391"/>
      <c r="CX224" s="392"/>
      <c r="CY224" s="397"/>
      <c r="CZ224" s="258"/>
      <c r="DA224" s="259"/>
      <c r="DB224" s="260"/>
      <c r="DC224" s="391"/>
      <c r="DD224" s="392"/>
      <c r="DE224" s="397"/>
      <c r="DF224" s="258"/>
      <c r="DG224" s="259"/>
      <c r="DH224" s="260"/>
      <c r="DI224" s="394"/>
      <c r="DJ224" s="395"/>
      <c r="DK224" s="398"/>
      <c r="DL224" s="391"/>
      <c r="DM224" s="392"/>
      <c r="DN224" s="397"/>
      <c r="DO224" s="258"/>
      <c r="DP224" s="259"/>
      <c r="DQ224" s="260"/>
      <c r="DR224" s="394"/>
      <c r="DS224" s="395"/>
      <c r="DT224" s="398"/>
      <c r="DU224" s="258"/>
      <c r="DV224" s="259"/>
      <c r="DW224" s="433"/>
      <c r="DX224" s="442"/>
      <c r="DY224" s="443"/>
      <c r="DZ224" s="447"/>
      <c r="EA224" s="258"/>
      <c r="EB224" s="259"/>
      <c r="EC224" s="433"/>
      <c r="ED224" s="442"/>
      <c r="EE224" s="443"/>
      <c r="EF224" s="447"/>
      <c r="EG224" s="258"/>
      <c r="EH224" s="259"/>
      <c r="EI224" s="260"/>
      <c r="EJ224" s="544"/>
      <c r="EK224" s="443"/>
      <c r="EL224" s="447"/>
      <c r="EM224" s="549"/>
      <c r="EN224" s="550"/>
      <c r="EO224" s="554"/>
      <c r="EP224" s="458">
        <f>E224++H224+K224+N224+Q224+T224+W224+Z224+AC224+AF224+AI224+AL224+AO224+AR224+AU224+AX224+BA224+BD224+BG224+BJ224+BM224+BP224+BS224+BV224+BY224+CB224+CE224+CH224+CK224+CN224+CQ224+CT224+CW224+CZ224+DI224+DC224+DF224+DO224+DR224+DL224+DU224+DX224+EA224+ED224+EG224+EJ224+EM224</f>
        <v>7</v>
      </c>
      <c r="EQ224" s="408">
        <f>F224++I224+L224+O224+R224+U224+X224+AA224+AD224+AG224+AJ224+AM224+AP224+AS224+AV224+AY224+BB224+BE224+BH224+BK224+BN224+BQ224+BT224+BW224+BZ224+CC224+CF224+CI224+CL224+CO224+CR224+CU224+CX224+DA224+DJ224+DD224+DG224+DP224+DS224+DM224+DV224+DY224+EB224+EE224+EH224+EK224+EN224</f>
        <v>1</v>
      </c>
      <c r="ER224" s="408">
        <f>G224++J224+M224+P224+S224+V224+Y224+AB224+AE224+AH224+AK224+AN224+AQ224+AT224+AW224+AZ224+BC224+BF224+BI224+BL224+BO224+BR224+BU224+BX224+CA224+CD224+CG224+CJ224+CM224+CP224+CS224+CV224+CY224+DB224+DK224+DE224+DH224+DQ224+DT224+DN224+DW224+DZ224+EC224+EF224+EI224+EL224+EO224</f>
        <v>162</v>
      </c>
      <c r="ES224" s="411">
        <f>ER224/EP224</f>
        <v>23.142857142857142</v>
      </c>
      <c r="ET224" s="556">
        <f>H224+N224+T224+Z224+AF224+AL224+AR224+AX224+BD224+BJ224+BP224+BV224+CB224+CH224+CN224+CT224+CZ224+DF224+DO224+DU224+EA224+EG224+EM224</f>
        <v>0</v>
      </c>
      <c r="EU224" s="414">
        <f>I224+O224+U224+AA224+AG224+AM224+AS224+AY224+BE224+BK224+BQ224+BW224+CC224+CI224+CO224+CU224+DA224+DG224+DP224+DV224+EB224+EH224+EN224</f>
        <v>0</v>
      </c>
      <c r="EV224" s="416">
        <f>E224+K224+Q224+W224+AC224+AO224+AU224+BA224+BG224+BM224+BS224+DI224+DR224+DX224+ED224+EJ224</f>
        <v>7</v>
      </c>
      <c r="EW224" s="409">
        <f>F224+L224+R224+X224+AD224+AP224+AV224+BB224+BH224+BN224+BT224+DJ224+DS224+DY224+EE224+EK224</f>
        <v>1</v>
      </c>
      <c r="EX224" s="417">
        <f>G224+M224+S224+Y224+AE224+AQ224+AW224+BC224+BI224+BO224+BU224+DK224+DT224+DZ224+EF224+EL224</f>
        <v>162</v>
      </c>
      <c r="EY224" s="415">
        <f>BY224+AI224+CE224+CK224+CQ224+CW224+DC224+DL224</f>
        <v>0</v>
      </c>
      <c r="EZ224" s="410">
        <f>BZ224+AJ224+CF224+CL224+CR224+CX224+DD224+DM224</f>
        <v>0</v>
      </c>
      <c r="FA224" s="413">
        <f>CA224+AK224+CG224+CM224+CS224+CY224+DE224+DN224</f>
        <v>0</v>
      </c>
      <c r="FB224" s="226">
        <f>ER224/EQ224</f>
        <v>162</v>
      </c>
      <c r="FC224" s="226" t="e">
        <f>FA224/EZ224</f>
        <v>#DIV/0!</v>
      </c>
      <c r="FD224" s="227">
        <f>EQ224/EP224</f>
        <v>0.14285714285714285</v>
      </c>
      <c r="FE224" s="227" t="e">
        <f>EZ224/EY224</f>
        <v>#DIV/0!</v>
      </c>
    </row>
    <row r="225" spans="1:161" ht="10.5" customHeight="1">
      <c r="A225" s="119">
        <v>221</v>
      </c>
      <c r="B225" s="130"/>
      <c r="C225" s="33" t="s">
        <v>117</v>
      </c>
      <c r="D225" s="64" t="s">
        <v>89</v>
      </c>
      <c r="E225" s="289"/>
      <c r="F225" s="22"/>
      <c r="G225" s="37"/>
      <c r="H225" s="170"/>
      <c r="I225" s="100"/>
      <c r="J225" s="40"/>
      <c r="K225" s="289"/>
      <c r="L225" s="22"/>
      <c r="M225" s="37"/>
      <c r="N225" s="170"/>
      <c r="O225" s="100"/>
      <c r="P225" s="40"/>
      <c r="Q225" s="289"/>
      <c r="R225" s="22"/>
      <c r="S225" s="22"/>
      <c r="T225" s="100"/>
      <c r="U225" s="100"/>
      <c r="V225" s="48"/>
      <c r="W225" s="99"/>
      <c r="X225" s="22"/>
      <c r="Y225" s="22"/>
      <c r="Z225" s="100"/>
      <c r="AA225" s="100"/>
      <c r="AB225" s="40"/>
      <c r="AC225" s="289"/>
      <c r="AD225" s="22"/>
      <c r="AE225" s="22"/>
      <c r="AF225" s="100"/>
      <c r="AG225" s="100"/>
      <c r="AH225" s="48"/>
      <c r="AI225" s="202"/>
      <c r="AJ225" s="28"/>
      <c r="AK225" s="28"/>
      <c r="AL225" s="100"/>
      <c r="AM225" s="100"/>
      <c r="AN225" s="40"/>
      <c r="AO225" s="289">
        <v>7</v>
      </c>
      <c r="AP225" s="22"/>
      <c r="AQ225" s="22">
        <v>630</v>
      </c>
      <c r="AR225" s="100"/>
      <c r="AS225" s="100"/>
      <c r="AT225" s="48"/>
      <c r="AU225" s="99"/>
      <c r="AV225" s="22"/>
      <c r="AW225" s="22"/>
      <c r="AX225" s="100"/>
      <c r="AY225" s="100"/>
      <c r="AZ225" s="40"/>
      <c r="BA225" s="99"/>
      <c r="BB225" s="22"/>
      <c r="BC225" s="89"/>
      <c r="BD225" s="101"/>
      <c r="BE225" s="100"/>
      <c r="BF225" s="100"/>
      <c r="BG225" s="99"/>
      <c r="BH225" s="22"/>
      <c r="BI225" s="89"/>
      <c r="BJ225" s="101"/>
      <c r="BK225" s="100"/>
      <c r="BL225" s="48"/>
      <c r="BM225" s="99"/>
      <c r="BN225" s="22"/>
      <c r="BO225" s="89"/>
      <c r="BP225" s="101"/>
      <c r="BQ225" s="100"/>
      <c r="BR225" s="48"/>
      <c r="BS225" s="99"/>
      <c r="BT225" s="22"/>
      <c r="BU225" s="37"/>
      <c r="BV225" s="170"/>
      <c r="BW225" s="100"/>
      <c r="BX225" s="48"/>
      <c r="BY225" s="202"/>
      <c r="BZ225" s="203"/>
      <c r="CA225" s="204"/>
      <c r="CB225" s="170"/>
      <c r="CC225" s="100"/>
      <c r="CD225" s="48"/>
      <c r="CE225" s="202"/>
      <c r="CF225" s="203"/>
      <c r="CG225" s="204"/>
      <c r="CH225" s="170"/>
      <c r="CI225" s="100"/>
      <c r="CJ225" s="48"/>
      <c r="CK225" s="202"/>
      <c r="CL225" s="203"/>
      <c r="CM225" s="204"/>
      <c r="CN225" s="170"/>
      <c r="CO225" s="100"/>
      <c r="CP225" s="48"/>
      <c r="CQ225" s="202"/>
      <c r="CR225" s="203"/>
      <c r="CS225" s="204"/>
      <c r="CT225" s="170"/>
      <c r="CU225" s="100"/>
      <c r="CV225" s="48"/>
      <c r="CW225" s="202"/>
      <c r="CX225" s="203"/>
      <c r="CY225" s="204"/>
      <c r="CZ225" s="170"/>
      <c r="DA225" s="100"/>
      <c r="DB225" s="48"/>
      <c r="DC225" s="202"/>
      <c r="DD225" s="203"/>
      <c r="DE225" s="204"/>
      <c r="DF225" s="170"/>
      <c r="DG225" s="100"/>
      <c r="DH225" s="48"/>
      <c r="DI225" s="368"/>
      <c r="DJ225" s="369"/>
      <c r="DK225" s="370"/>
      <c r="DL225" s="391"/>
      <c r="DM225" s="392"/>
      <c r="DN225" s="397"/>
      <c r="DO225" s="170"/>
      <c r="DP225" s="100"/>
      <c r="DQ225" s="48"/>
      <c r="DR225" s="394"/>
      <c r="DS225" s="395"/>
      <c r="DT225" s="398"/>
      <c r="DU225" s="258"/>
      <c r="DV225" s="259"/>
      <c r="DW225" s="433"/>
      <c r="DX225" s="442"/>
      <c r="DY225" s="443"/>
      <c r="DZ225" s="447"/>
      <c r="EA225" s="258"/>
      <c r="EB225" s="259"/>
      <c r="EC225" s="433"/>
      <c r="ED225" s="442"/>
      <c r="EE225" s="443"/>
      <c r="EF225" s="447"/>
      <c r="EG225" s="258"/>
      <c r="EH225" s="259"/>
      <c r="EI225" s="260"/>
      <c r="EJ225" s="544"/>
      <c r="EK225" s="443"/>
      <c r="EL225" s="447"/>
      <c r="EM225" s="549"/>
      <c r="EN225" s="550"/>
      <c r="EO225" s="554"/>
      <c r="EP225" s="458">
        <f>E225++H225+K225+N225+Q225+T225+W225+Z225+AC225+AF225+AI225+AL225+AO225+AR225+AU225+AX225+BA225+BD225+BG225+BJ225+BM225+BP225+BS225+BV225+BY225+CB225+CE225+CH225+CK225+CN225+CQ225+CT225+CW225+CZ225+DI225+DC225+DF225+DO225+DR225+DL225+DU225+DX225+EA225+ED225+EG225+EJ225+EM225</f>
        <v>7</v>
      </c>
      <c r="EQ225" s="408">
        <f>F225++I225+L225+O225+R225+U225+X225+AA225+AD225+AG225+AJ225+AM225+AP225+AS225+AV225+AY225+BB225+BE225+BH225+BK225+BN225+BQ225+BT225+BW225+BZ225+CC225+CF225+CI225+CL225+CO225+CR225+CU225+CX225+DA225+DJ225+DD225+DG225+DP225+DS225+DM225+DV225+DY225+EB225+EE225+EH225+EK225+EN225</f>
        <v>0</v>
      </c>
      <c r="ER225" s="408">
        <f>G225++J225+M225+P225+S225+V225+Y225+AB225+AE225+AH225+AK225+AN225+AQ225+AT225+AW225+AZ225+BC225+BF225+BI225+BL225+BO225+BR225+BU225+BX225+CA225+CD225+CG225+CJ225+CM225+CP225+CS225+CV225+CY225+DB225+DK225+DE225+DH225+DQ225+DT225+DN225+DW225+DZ225+EC225+EF225+EI225+EL225+EO225</f>
        <v>630</v>
      </c>
      <c r="ES225" s="411">
        <f>ER225/EP225</f>
        <v>90</v>
      </c>
      <c r="ET225" s="556">
        <f>H225+N225+T225+Z225+AF225+AL225+AR225+AX225+BD225+BJ225+BP225+BV225+CB225+CH225+CN225+CT225+CZ225+DF225+DO225+DU225+EA225+EG225+EM225</f>
        <v>0</v>
      </c>
      <c r="EU225" s="414">
        <f>I225+O225+U225+AA225+AG225+AM225+AS225+AY225+BE225+BK225+BQ225+BW225+CC225+CI225+CO225+CU225+DA225+DG225+DP225+DV225+EB225+EH225+EN225</f>
        <v>0</v>
      </c>
      <c r="EV225" s="416">
        <f>E225+K225+Q225+W225+AC225+AO225+AU225+BA225+BG225+BM225+BS225+DI225+DR225+DX225+ED225+EJ225</f>
        <v>7</v>
      </c>
      <c r="EW225" s="409">
        <f>F225+L225+R225+X225+AD225+AP225+AV225+BB225+BH225+BN225+BT225+DJ225+DS225+DY225+EE225+EK225</f>
        <v>0</v>
      </c>
      <c r="EX225" s="417">
        <f>G225+M225+S225+Y225+AE225+AQ225+AW225+BC225+BI225+BO225+BU225+DK225+DT225+DZ225+EF225+EL225</f>
        <v>630</v>
      </c>
      <c r="EY225" s="415">
        <f>BY225+AI225+CE225+CK225+CQ225+CW225+DC225+DL225</f>
        <v>0</v>
      </c>
      <c r="EZ225" s="410">
        <f>BZ225+AJ225+CF225+CL225+CR225+CX225+DD225+DM225</f>
        <v>0</v>
      </c>
      <c r="FA225" s="413">
        <f>CA225+AK225+CG225+CM225+CS225+CY225+DE225+DN225</f>
        <v>0</v>
      </c>
      <c r="FB225" s="226" t="e">
        <f>ER225/EQ225</f>
        <v>#DIV/0!</v>
      </c>
      <c r="FC225" s="226" t="e">
        <f>FA225/EZ225</f>
        <v>#DIV/0!</v>
      </c>
      <c r="FD225" s="227">
        <f>EQ225/EP225</f>
        <v>0</v>
      </c>
      <c r="FE225" s="227" t="e">
        <f>EZ225/EY225</f>
        <v>#DIV/0!</v>
      </c>
    </row>
    <row r="226" spans="1:161" ht="10.5" customHeight="1">
      <c r="A226" s="75">
        <v>222</v>
      </c>
      <c r="B226" s="130"/>
      <c r="C226" s="33" t="s">
        <v>118</v>
      </c>
      <c r="D226" s="64" t="s">
        <v>367</v>
      </c>
      <c r="E226" s="290"/>
      <c r="F226" s="23"/>
      <c r="G226" s="38"/>
      <c r="H226" s="170"/>
      <c r="I226" s="100"/>
      <c r="J226" s="40"/>
      <c r="K226" s="290"/>
      <c r="L226" s="23"/>
      <c r="M226" s="38"/>
      <c r="N226" s="170"/>
      <c r="O226" s="100"/>
      <c r="P226" s="40"/>
      <c r="Q226" s="290"/>
      <c r="R226" s="23"/>
      <c r="S226" s="23"/>
      <c r="T226" s="100"/>
      <c r="U226" s="100"/>
      <c r="V226" s="48"/>
      <c r="W226" s="99"/>
      <c r="X226" s="22"/>
      <c r="Y226" s="22"/>
      <c r="Z226" s="100"/>
      <c r="AA226" s="100"/>
      <c r="AB226" s="40"/>
      <c r="AC226" s="289"/>
      <c r="AD226" s="22"/>
      <c r="AE226" s="22"/>
      <c r="AF226" s="100"/>
      <c r="AG226" s="100"/>
      <c r="AH226" s="48"/>
      <c r="AI226" s="202"/>
      <c r="AJ226" s="28"/>
      <c r="AK226" s="28"/>
      <c r="AL226" s="100"/>
      <c r="AM226" s="100"/>
      <c r="AN226" s="40"/>
      <c r="AO226" s="289"/>
      <c r="AP226" s="22"/>
      <c r="AQ226" s="22"/>
      <c r="AR226" s="100"/>
      <c r="AS226" s="100"/>
      <c r="AT226" s="48"/>
      <c r="AU226" s="99"/>
      <c r="AV226" s="22"/>
      <c r="AW226" s="22"/>
      <c r="AX226" s="100"/>
      <c r="AY226" s="100"/>
      <c r="AZ226" s="40"/>
      <c r="BA226" s="99"/>
      <c r="BB226" s="22"/>
      <c r="BC226" s="89"/>
      <c r="BD226" s="101"/>
      <c r="BE226" s="100"/>
      <c r="BF226" s="100"/>
      <c r="BG226" s="99"/>
      <c r="BH226" s="22"/>
      <c r="BI226" s="89"/>
      <c r="BJ226" s="101"/>
      <c r="BK226" s="100"/>
      <c r="BL226" s="48"/>
      <c r="BM226" s="99"/>
      <c r="BN226" s="22"/>
      <c r="BO226" s="89"/>
      <c r="BP226" s="101"/>
      <c r="BQ226" s="100"/>
      <c r="BR226" s="48"/>
      <c r="BS226" s="99"/>
      <c r="BT226" s="22"/>
      <c r="BU226" s="37"/>
      <c r="BV226" s="170"/>
      <c r="BW226" s="100"/>
      <c r="BX226" s="48"/>
      <c r="BY226" s="202"/>
      <c r="BZ226" s="203"/>
      <c r="CA226" s="204"/>
      <c r="CB226" s="170"/>
      <c r="CC226" s="100"/>
      <c r="CD226" s="48"/>
      <c r="CE226" s="202"/>
      <c r="CF226" s="203"/>
      <c r="CG226" s="204"/>
      <c r="CH226" s="170"/>
      <c r="CI226" s="100"/>
      <c r="CJ226" s="48"/>
      <c r="CK226" s="202">
        <v>7</v>
      </c>
      <c r="CL226" s="203">
        <v>0</v>
      </c>
      <c r="CM226" s="204">
        <v>322</v>
      </c>
      <c r="CN226" s="170"/>
      <c r="CO226" s="100"/>
      <c r="CP226" s="48"/>
      <c r="CQ226" s="202"/>
      <c r="CR226" s="203"/>
      <c r="CS226" s="204"/>
      <c r="CT226" s="170"/>
      <c r="CU226" s="100"/>
      <c r="CV226" s="48"/>
      <c r="CW226" s="202"/>
      <c r="CX226" s="203"/>
      <c r="CY226" s="204"/>
      <c r="CZ226" s="170"/>
      <c r="DA226" s="100"/>
      <c r="DB226" s="48"/>
      <c r="DC226" s="202"/>
      <c r="DD226" s="203"/>
      <c r="DE226" s="204"/>
      <c r="DF226" s="170"/>
      <c r="DG226" s="100"/>
      <c r="DH226" s="48"/>
      <c r="DI226" s="368"/>
      <c r="DJ226" s="369"/>
      <c r="DK226" s="370"/>
      <c r="DL226" s="391"/>
      <c r="DM226" s="392"/>
      <c r="DN226" s="397"/>
      <c r="DO226" s="170"/>
      <c r="DP226" s="100"/>
      <c r="DQ226" s="48"/>
      <c r="DR226" s="394"/>
      <c r="DS226" s="395"/>
      <c r="DT226" s="398"/>
      <c r="DU226" s="258"/>
      <c r="DV226" s="259"/>
      <c r="DW226" s="433"/>
      <c r="DX226" s="442"/>
      <c r="DY226" s="443"/>
      <c r="DZ226" s="447"/>
      <c r="EA226" s="258"/>
      <c r="EB226" s="259"/>
      <c r="EC226" s="433"/>
      <c r="ED226" s="442"/>
      <c r="EE226" s="443"/>
      <c r="EF226" s="447"/>
      <c r="EG226" s="258"/>
      <c r="EH226" s="259"/>
      <c r="EI226" s="260"/>
      <c r="EJ226" s="544"/>
      <c r="EK226" s="443"/>
      <c r="EL226" s="447"/>
      <c r="EM226" s="549"/>
      <c r="EN226" s="550"/>
      <c r="EO226" s="554"/>
      <c r="EP226" s="458">
        <f>E226++H226+K226+N226+Q226+T226+W226+Z226+AC226+AF226+AI226+AL226+AO226+AR226+AU226+AX226+BA226+BD226+BG226+BJ226+BM226+BP226+BS226+BV226+BY226+CB226+CE226+CH226+CK226+CN226+CQ226+CT226+CW226+CZ226+DI226+DC226+DF226+DO226+DR226+DL226+DU226+DX226+EA226+ED226+EG226+EJ226+EM226</f>
        <v>7</v>
      </c>
      <c r="EQ226" s="408">
        <f>F226++I226+L226+O226+R226+U226+X226+AA226+AD226+AG226+AJ226+AM226+AP226+AS226+AV226+AY226+BB226+BE226+BH226+BK226+BN226+BQ226+BT226+BW226+BZ226+CC226+CF226+CI226+CL226+CO226+CR226+CU226+CX226+DA226+DJ226+DD226+DG226+DP226+DS226+DM226+DV226+DY226+EB226+EE226+EH226+EK226+EN226</f>
        <v>0</v>
      </c>
      <c r="ER226" s="408">
        <f>G226++J226+M226+P226+S226+V226+Y226+AB226+AE226+AH226+AK226+AN226+AQ226+AT226+AW226+AZ226+BC226+BF226+BI226+BL226+BO226+BR226+BU226+BX226+CA226+CD226+CG226+CJ226+CM226+CP226+CS226+CV226+CY226+DB226+DK226+DE226+DH226+DQ226+DT226+DN226+DW226+DZ226+EC226+EF226+EI226+EL226+EO226</f>
        <v>322</v>
      </c>
      <c r="ES226" s="411">
        <f>ER226/EP226</f>
        <v>46</v>
      </c>
      <c r="ET226" s="556">
        <f>H226+N226+T226+Z226+AF226+AL226+AR226+AX226+BD226+BJ226+BP226+BV226+CB226+CH226+CN226+CT226+CZ226+DF226+DO226+DU226+EA226+EG226+EM226</f>
        <v>0</v>
      </c>
      <c r="EU226" s="414">
        <f>I226+O226+U226+AA226+AG226+AM226+AS226+AY226+BE226+BK226+BQ226+BW226+CC226+CI226+CO226+CU226+DA226+DG226+DP226+DV226+EB226+EH226+EN226</f>
        <v>0</v>
      </c>
      <c r="EV226" s="416">
        <f>E226+K226+Q226+W226+AC226+AO226+AU226+BA226+BG226+BM226+BS226+DI226+DR226+DX226+ED226+EJ226</f>
        <v>0</v>
      </c>
      <c r="EW226" s="409">
        <f>F226+L226+R226+X226+AD226+AP226+AV226+BB226+BH226+BN226+BT226+DJ226+DS226+DY226+EE226+EK226</f>
        <v>0</v>
      </c>
      <c r="EX226" s="417">
        <f>G226+M226+S226+Y226+AE226+AQ226+AW226+BC226+BI226+BO226+BU226+DK226+DT226+DZ226+EF226+EL226</f>
        <v>0</v>
      </c>
      <c r="EY226" s="415">
        <f>BY226+AI226+CE226+CK226+CQ226+CW226+DC226+DL226</f>
        <v>7</v>
      </c>
      <c r="EZ226" s="410">
        <f>BZ226+AJ226+CF226+CL226+CR226+CX226+DD226+DM226</f>
        <v>0</v>
      </c>
      <c r="FA226" s="413">
        <f>CA226+AK226+CG226+CM226+CS226+CY226+DE226+DN226</f>
        <v>322</v>
      </c>
      <c r="FB226" s="226" t="e">
        <f>ER226/EQ226</f>
        <v>#DIV/0!</v>
      </c>
      <c r="FC226" s="226" t="e">
        <f>FA226/EZ226</f>
        <v>#DIV/0!</v>
      </c>
      <c r="FD226" s="227">
        <f>EQ226/EP226</f>
        <v>0</v>
      </c>
      <c r="FE226" s="227">
        <f>EZ226/EY226</f>
        <v>0</v>
      </c>
    </row>
    <row r="227" spans="1:161" ht="10.5" customHeight="1">
      <c r="A227" s="119">
        <v>223</v>
      </c>
      <c r="B227" s="130"/>
      <c r="C227" s="33" t="s">
        <v>119</v>
      </c>
      <c r="D227" s="64" t="s">
        <v>43</v>
      </c>
      <c r="E227" s="289"/>
      <c r="F227" s="22"/>
      <c r="G227" s="37"/>
      <c r="H227" s="170"/>
      <c r="I227" s="100"/>
      <c r="J227" s="40"/>
      <c r="K227" s="289"/>
      <c r="L227" s="22"/>
      <c r="M227" s="37"/>
      <c r="N227" s="170"/>
      <c r="O227" s="100"/>
      <c r="P227" s="40"/>
      <c r="Q227" s="289"/>
      <c r="R227" s="22"/>
      <c r="S227" s="22"/>
      <c r="T227" s="100"/>
      <c r="U227" s="100"/>
      <c r="V227" s="48"/>
      <c r="W227" s="99"/>
      <c r="X227" s="22"/>
      <c r="Y227" s="22"/>
      <c r="Z227" s="100"/>
      <c r="AA227" s="100"/>
      <c r="AB227" s="40"/>
      <c r="AC227" s="289"/>
      <c r="AD227" s="22"/>
      <c r="AE227" s="22"/>
      <c r="AF227" s="100"/>
      <c r="AG227" s="100"/>
      <c r="AH227" s="48"/>
      <c r="AI227" s="202"/>
      <c r="AJ227" s="28"/>
      <c r="AK227" s="28"/>
      <c r="AL227" s="100"/>
      <c r="AM227" s="100"/>
      <c r="AN227" s="40"/>
      <c r="AO227" s="289"/>
      <c r="AP227" s="22"/>
      <c r="AQ227" s="22"/>
      <c r="AR227" s="100"/>
      <c r="AS227" s="100"/>
      <c r="AT227" s="48"/>
      <c r="AU227" s="99"/>
      <c r="AV227" s="22"/>
      <c r="AW227" s="22"/>
      <c r="AX227" s="100"/>
      <c r="AY227" s="100"/>
      <c r="AZ227" s="40"/>
      <c r="BA227" s="99"/>
      <c r="BB227" s="22"/>
      <c r="BC227" s="89"/>
      <c r="BD227" s="101"/>
      <c r="BE227" s="100"/>
      <c r="BF227" s="100"/>
      <c r="BG227" s="99"/>
      <c r="BH227" s="22"/>
      <c r="BI227" s="89"/>
      <c r="BJ227" s="101"/>
      <c r="BK227" s="100"/>
      <c r="BL227" s="48"/>
      <c r="BM227" s="268"/>
      <c r="BN227" s="269"/>
      <c r="BO227" s="287"/>
      <c r="BP227" s="101"/>
      <c r="BQ227" s="100"/>
      <c r="BR227" s="48"/>
      <c r="BS227" s="264"/>
      <c r="BT227" s="265"/>
      <c r="BU227" s="266"/>
      <c r="BV227" s="258"/>
      <c r="BW227" s="259"/>
      <c r="BX227" s="260"/>
      <c r="BY227" s="255"/>
      <c r="BZ227" s="256"/>
      <c r="CA227" s="257"/>
      <c r="CB227" s="258"/>
      <c r="CC227" s="259"/>
      <c r="CD227" s="260"/>
      <c r="CE227" s="255"/>
      <c r="CF227" s="256"/>
      <c r="CG227" s="257"/>
      <c r="CH227" s="258"/>
      <c r="CI227" s="259"/>
      <c r="CJ227" s="260"/>
      <c r="CK227" s="255"/>
      <c r="CL227" s="256"/>
      <c r="CM227" s="257"/>
      <c r="CN227" s="258"/>
      <c r="CO227" s="259"/>
      <c r="CP227" s="260"/>
      <c r="CQ227" s="391"/>
      <c r="CR227" s="392"/>
      <c r="CS227" s="397"/>
      <c r="CT227" s="258"/>
      <c r="CU227" s="259"/>
      <c r="CV227" s="260"/>
      <c r="CW227" s="391"/>
      <c r="CX227" s="392"/>
      <c r="CY227" s="397"/>
      <c r="CZ227" s="258"/>
      <c r="DA227" s="259"/>
      <c r="DB227" s="260"/>
      <c r="DC227" s="391"/>
      <c r="DD227" s="392"/>
      <c r="DE227" s="397"/>
      <c r="DF227" s="258"/>
      <c r="DG227" s="259"/>
      <c r="DH227" s="260"/>
      <c r="DI227" s="394">
        <v>3</v>
      </c>
      <c r="DJ227" s="395">
        <v>0</v>
      </c>
      <c r="DK227" s="398">
        <v>270</v>
      </c>
      <c r="DL227" s="391"/>
      <c r="DM227" s="392"/>
      <c r="DN227" s="397"/>
      <c r="DO227" s="258"/>
      <c r="DP227" s="259"/>
      <c r="DQ227" s="260"/>
      <c r="DR227" s="394">
        <v>1</v>
      </c>
      <c r="DS227" s="395">
        <v>0</v>
      </c>
      <c r="DT227" s="398">
        <v>90</v>
      </c>
      <c r="DU227" s="258">
        <v>3</v>
      </c>
      <c r="DV227" s="259">
        <v>0</v>
      </c>
      <c r="DW227" s="433">
        <v>270</v>
      </c>
      <c r="DX227" s="442"/>
      <c r="DY227" s="443"/>
      <c r="DZ227" s="447"/>
      <c r="EA227" s="258"/>
      <c r="EB227" s="259"/>
      <c r="EC227" s="433"/>
      <c r="ED227" s="442"/>
      <c r="EE227" s="443"/>
      <c r="EF227" s="447"/>
      <c r="EG227" s="258"/>
      <c r="EH227" s="259"/>
      <c r="EI227" s="260"/>
      <c r="EJ227" s="544"/>
      <c r="EK227" s="443"/>
      <c r="EL227" s="447"/>
      <c r="EM227" s="549"/>
      <c r="EN227" s="550"/>
      <c r="EO227" s="554"/>
      <c r="EP227" s="458">
        <f>E227++H227+K227+N227+Q227+T227+W227+Z227+AC227+AF227+AI227+AL227+AO227+AR227+AU227+AX227+BA227+BD227+BG227+BJ227+BM227+BP227+BS227+BV227+BY227+CB227+CE227+CH227+CK227+CN227+CQ227+CT227+CW227+CZ227+DI227+DC227+DF227+DO227+DR227+DL227+DU227+DX227+EA227+ED227+EG227+EJ227+EM227</f>
        <v>7</v>
      </c>
      <c r="EQ227" s="408">
        <f>F227++I227+L227+O227+R227+U227+X227+AA227+AD227+AG227+AJ227+AM227+AP227+AS227+AV227+AY227+BB227+BE227+BH227+BK227+BN227+BQ227+BT227+BW227+BZ227+CC227+CF227+CI227+CL227+CO227+CR227+CU227+CX227+DA227+DJ227+DD227+DG227+DP227+DS227+DM227+DV227+DY227+EB227+EE227+EH227+EK227+EN227</f>
        <v>0</v>
      </c>
      <c r="ER227" s="408">
        <f>G227++J227+M227+P227+S227+V227+Y227+AB227+AE227+AH227+AK227+AN227+AQ227+AT227+AW227+AZ227+BC227+BF227+BI227+BL227+BO227+BR227+BU227+BX227+CA227+CD227+CG227+CJ227+CM227+CP227+CS227+CV227+CY227+DB227+DK227+DE227+DH227+DQ227+DT227+DN227+DW227+DZ227+EC227+EF227+EI227+EL227+EO227</f>
        <v>630</v>
      </c>
      <c r="ES227" s="411">
        <f>ER227/EP227</f>
        <v>90</v>
      </c>
      <c r="ET227" s="556">
        <f>H227+N227+T227+Z227+AF227+AL227+AR227+AX227+BD227+BJ227+BP227+BV227+CB227+CH227+CN227+CT227+CZ227+DF227+DO227+DU227+EA227+EG227+EM227</f>
        <v>3</v>
      </c>
      <c r="EU227" s="414">
        <f>I227+O227+U227+AA227+AG227+AM227+AS227+AY227+BE227+BK227+BQ227+BW227+CC227+CI227+CO227+CU227+DA227+DG227+DP227+DV227+EB227+EH227+EN227</f>
        <v>0</v>
      </c>
      <c r="EV227" s="416">
        <f>E227+K227+Q227+W227+AC227+AO227+AU227+BA227+BG227+BM227+BS227+DI227+DR227+DX227+ED227+EJ227</f>
        <v>4</v>
      </c>
      <c r="EW227" s="409">
        <f>F227+L227+R227+X227+AD227+AP227+AV227+BB227+BH227+BN227+BT227+DJ227+DS227+DY227+EE227+EK227</f>
        <v>0</v>
      </c>
      <c r="EX227" s="417">
        <f>G227+M227+S227+Y227+AE227+AQ227+AW227+BC227+BI227+BO227+BU227+DK227+DT227+DZ227+EF227+EL227</f>
        <v>360</v>
      </c>
      <c r="EY227" s="415">
        <f>BY227+AI227+CE227+CK227+CQ227+CW227+DC227+DL227</f>
        <v>0</v>
      </c>
      <c r="EZ227" s="410">
        <f>BZ227+AJ227+CF227+CL227+CR227+CX227+DD227+DM227</f>
        <v>0</v>
      </c>
      <c r="FA227" s="413">
        <f>CA227+AK227+CG227+CM227+CS227+CY227+DE227+DN227</f>
        <v>0</v>
      </c>
      <c r="FB227" s="226" t="e">
        <f>ER227/EQ227</f>
        <v>#DIV/0!</v>
      </c>
      <c r="FC227" s="226" t="e">
        <f>FA227/EZ227</f>
        <v>#DIV/0!</v>
      </c>
      <c r="FD227" s="227">
        <f>EQ227/EP227</f>
        <v>0</v>
      </c>
      <c r="FE227" s="227" t="e">
        <f>EZ227/EY227</f>
        <v>#DIV/0!</v>
      </c>
    </row>
    <row r="228" spans="1:161" ht="10.5" customHeight="1">
      <c r="A228" s="75">
        <v>224</v>
      </c>
      <c r="B228" s="130"/>
      <c r="C228" s="33" t="s">
        <v>117</v>
      </c>
      <c r="D228" s="64" t="s">
        <v>295</v>
      </c>
      <c r="E228" s="289"/>
      <c r="F228" s="22"/>
      <c r="G228" s="37"/>
      <c r="H228" s="170"/>
      <c r="I228" s="100"/>
      <c r="J228" s="40"/>
      <c r="K228" s="289"/>
      <c r="L228" s="22"/>
      <c r="M228" s="37"/>
      <c r="N228" s="170"/>
      <c r="O228" s="100"/>
      <c r="P228" s="40"/>
      <c r="Q228" s="289"/>
      <c r="R228" s="22"/>
      <c r="S228" s="22"/>
      <c r="T228" s="100"/>
      <c r="U228" s="100"/>
      <c r="V228" s="48"/>
      <c r="W228" s="99"/>
      <c r="X228" s="22"/>
      <c r="Y228" s="22"/>
      <c r="Z228" s="100"/>
      <c r="AA228" s="100"/>
      <c r="AB228" s="40"/>
      <c r="AC228" s="289"/>
      <c r="AD228" s="22"/>
      <c r="AE228" s="22"/>
      <c r="AF228" s="100"/>
      <c r="AG228" s="100"/>
      <c r="AH228" s="48"/>
      <c r="AI228" s="202"/>
      <c r="AJ228" s="28"/>
      <c r="AK228" s="28"/>
      <c r="AL228" s="100"/>
      <c r="AM228" s="100"/>
      <c r="AN228" s="40"/>
      <c r="AO228" s="289"/>
      <c r="AP228" s="22"/>
      <c r="AQ228" s="22"/>
      <c r="AR228" s="100"/>
      <c r="AS228" s="100"/>
      <c r="AT228" s="48"/>
      <c r="AU228" s="277"/>
      <c r="AV228" s="278"/>
      <c r="AW228" s="278"/>
      <c r="AX228" s="100"/>
      <c r="AY228" s="100"/>
      <c r="AZ228" s="40"/>
      <c r="BA228" s="277"/>
      <c r="BB228" s="278"/>
      <c r="BC228" s="288"/>
      <c r="BD228" s="101"/>
      <c r="BE228" s="100"/>
      <c r="BF228" s="100"/>
      <c r="BG228" s="268"/>
      <c r="BH228" s="269"/>
      <c r="BI228" s="287"/>
      <c r="BJ228" s="101"/>
      <c r="BK228" s="100"/>
      <c r="BL228" s="48"/>
      <c r="BM228" s="268"/>
      <c r="BN228" s="269"/>
      <c r="BO228" s="287"/>
      <c r="BP228" s="101"/>
      <c r="BQ228" s="100"/>
      <c r="BR228" s="48"/>
      <c r="BS228" s="264"/>
      <c r="BT228" s="265"/>
      <c r="BU228" s="266"/>
      <c r="BV228" s="258"/>
      <c r="BW228" s="259"/>
      <c r="BX228" s="260"/>
      <c r="BY228" s="255"/>
      <c r="BZ228" s="256"/>
      <c r="CA228" s="257"/>
      <c r="CB228" s="258"/>
      <c r="CC228" s="259"/>
      <c r="CD228" s="260"/>
      <c r="CE228" s="255"/>
      <c r="CF228" s="256"/>
      <c r="CG228" s="257"/>
      <c r="CH228" s="258"/>
      <c r="CI228" s="259"/>
      <c r="CJ228" s="260"/>
      <c r="CK228" s="255">
        <v>6</v>
      </c>
      <c r="CL228" s="256">
        <v>0</v>
      </c>
      <c r="CM228" s="257">
        <v>420</v>
      </c>
      <c r="CN228" s="258">
        <v>1</v>
      </c>
      <c r="CO228" s="259">
        <v>0</v>
      </c>
      <c r="CP228" s="260">
        <v>90</v>
      </c>
      <c r="CQ228" s="391"/>
      <c r="CR228" s="392"/>
      <c r="CS228" s="397"/>
      <c r="CT228" s="258"/>
      <c r="CU228" s="259"/>
      <c r="CV228" s="260"/>
      <c r="CW228" s="391"/>
      <c r="CX228" s="392"/>
      <c r="CY228" s="397"/>
      <c r="CZ228" s="258"/>
      <c r="DA228" s="259"/>
      <c r="DB228" s="260"/>
      <c r="DC228" s="391"/>
      <c r="DD228" s="392"/>
      <c r="DE228" s="397"/>
      <c r="DF228" s="258"/>
      <c r="DG228" s="259"/>
      <c r="DH228" s="260"/>
      <c r="DI228" s="394"/>
      <c r="DJ228" s="395"/>
      <c r="DK228" s="398"/>
      <c r="DL228" s="391"/>
      <c r="DM228" s="392"/>
      <c r="DN228" s="397"/>
      <c r="DO228" s="258"/>
      <c r="DP228" s="259"/>
      <c r="DQ228" s="260"/>
      <c r="DR228" s="394"/>
      <c r="DS228" s="395"/>
      <c r="DT228" s="398"/>
      <c r="DU228" s="258"/>
      <c r="DV228" s="259"/>
      <c r="DW228" s="433"/>
      <c r="DX228" s="442"/>
      <c r="DY228" s="443"/>
      <c r="DZ228" s="447"/>
      <c r="EA228" s="258"/>
      <c r="EB228" s="259"/>
      <c r="EC228" s="433"/>
      <c r="ED228" s="442"/>
      <c r="EE228" s="443"/>
      <c r="EF228" s="447"/>
      <c r="EG228" s="258"/>
      <c r="EH228" s="259"/>
      <c r="EI228" s="260"/>
      <c r="EJ228" s="544"/>
      <c r="EK228" s="443"/>
      <c r="EL228" s="447"/>
      <c r="EM228" s="549"/>
      <c r="EN228" s="550"/>
      <c r="EO228" s="554"/>
      <c r="EP228" s="458">
        <f>E228++H228+K228+N228+Q228+T228+W228+Z228+AC228+AF228+AI228+AL228+AO228+AR228+AU228+AX228+BA228+BD228+BG228+BJ228+BM228+BP228+BS228+BV228+BY228+CB228+CE228+CH228+CK228+CN228+CQ228+CT228+CW228+CZ228+DI228+DC228+DF228+DO228+DR228+DL228+DU228+DX228+EA228+ED228+EG228+EJ228+EM228</f>
        <v>7</v>
      </c>
      <c r="EQ228" s="408">
        <f>F228++I228+L228+O228+R228+U228+X228+AA228+AD228+AG228+AJ228+AM228+AP228+AS228+AV228+AY228+BB228+BE228+BH228+BK228+BN228+BQ228+BT228+BW228+BZ228+CC228+CF228+CI228+CL228+CO228+CR228+CU228+CX228+DA228+DJ228+DD228+DG228+DP228+DS228+DM228+DV228+DY228+EB228+EE228+EH228+EK228+EN228</f>
        <v>0</v>
      </c>
      <c r="ER228" s="408">
        <f>G228++J228+M228+P228+S228+V228+Y228+AB228+AE228+AH228+AK228+AN228+AQ228+AT228+AW228+AZ228+BC228+BF228+BI228+BL228+BO228+BR228+BU228+BX228+CA228+CD228+CG228+CJ228+CM228+CP228+CS228+CV228+CY228+DB228+DK228+DE228+DH228+DQ228+DT228+DN228+DW228+DZ228+EC228+EF228+EI228+EL228+EO228</f>
        <v>510</v>
      </c>
      <c r="ES228" s="411">
        <f>ER228/EP228</f>
        <v>72.85714285714286</v>
      </c>
      <c r="ET228" s="556">
        <f>H228+N228+T228+Z228+AF228+AL228+AR228+AX228+BD228+BJ228+BP228+BV228+CB228+CH228+CN228+CT228+CZ228+DF228+DO228+DU228+EA228+EG228+EM228</f>
        <v>1</v>
      </c>
      <c r="EU228" s="414">
        <f>I228+O228+U228+AA228+AG228+AM228+AS228+AY228+BE228+BK228+BQ228+BW228+CC228+CI228+CO228+CU228+DA228+DG228+DP228+DV228+EB228+EH228+EN228</f>
        <v>0</v>
      </c>
      <c r="EV228" s="416">
        <f>E228+K228+Q228+W228+AC228+AO228+AU228+BA228+BG228+BM228+BS228+DI228+DR228+DX228+ED228+EJ228</f>
        <v>0</v>
      </c>
      <c r="EW228" s="409">
        <f>F228+L228+R228+X228+AD228+AP228+AV228+BB228+BH228+BN228+BT228+DJ228+DS228+DY228+EE228+EK228</f>
        <v>0</v>
      </c>
      <c r="EX228" s="417">
        <f>G228+M228+S228+Y228+AE228+AQ228+AW228+BC228+BI228+BO228+BU228+DK228+DT228+DZ228+EF228+EL228</f>
        <v>0</v>
      </c>
      <c r="EY228" s="415">
        <f>BY228+AI228+CE228+CK228+CQ228+CW228+DC228+DL228</f>
        <v>6</v>
      </c>
      <c r="EZ228" s="410">
        <f>BZ228+AJ228+CF228+CL228+CR228+CX228+DD228+DM228</f>
        <v>0</v>
      </c>
      <c r="FA228" s="413">
        <f>CA228+AK228+CG228+CM228+CS228+CY228+DE228+DN228</f>
        <v>420</v>
      </c>
      <c r="FB228" s="226" t="e">
        <f>ER228/EQ228</f>
        <v>#DIV/0!</v>
      </c>
      <c r="FC228" s="226" t="e">
        <f>FA228/EZ228</f>
        <v>#DIV/0!</v>
      </c>
      <c r="FD228" s="227">
        <f>EQ228/EP228</f>
        <v>0</v>
      </c>
      <c r="FE228" s="227">
        <f>EZ228/EY228</f>
        <v>0</v>
      </c>
    </row>
    <row r="229" spans="1:161" ht="10.5" customHeight="1">
      <c r="A229" s="119">
        <v>225</v>
      </c>
      <c r="B229" s="130"/>
      <c r="C229" s="33" t="s">
        <v>119</v>
      </c>
      <c r="D229" s="64" t="s">
        <v>346</v>
      </c>
      <c r="E229" s="289"/>
      <c r="F229" s="22"/>
      <c r="G229" s="37"/>
      <c r="H229" s="170"/>
      <c r="I229" s="100"/>
      <c r="J229" s="40"/>
      <c r="K229" s="289"/>
      <c r="L229" s="22"/>
      <c r="M229" s="37"/>
      <c r="N229" s="170"/>
      <c r="O229" s="100"/>
      <c r="P229" s="40"/>
      <c r="Q229" s="289"/>
      <c r="R229" s="22"/>
      <c r="S229" s="22"/>
      <c r="T229" s="100"/>
      <c r="U229" s="100"/>
      <c r="V229" s="48"/>
      <c r="W229" s="99"/>
      <c r="X229" s="22"/>
      <c r="Y229" s="22"/>
      <c r="Z229" s="100"/>
      <c r="AA229" s="100"/>
      <c r="AB229" s="40"/>
      <c r="AC229" s="289"/>
      <c r="AD229" s="22"/>
      <c r="AE229" s="22"/>
      <c r="AF229" s="100"/>
      <c r="AG229" s="100"/>
      <c r="AH229" s="48"/>
      <c r="AI229" s="202"/>
      <c r="AJ229" s="28"/>
      <c r="AK229" s="28"/>
      <c r="AL229" s="100"/>
      <c r="AM229" s="100"/>
      <c r="AN229" s="40"/>
      <c r="AO229" s="289"/>
      <c r="AP229" s="22"/>
      <c r="AQ229" s="22"/>
      <c r="AR229" s="100"/>
      <c r="AS229" s="100"/>
      <c r="AT229" s="48"/>
      <c r="AU229" s="99"/>
      <c r="AV229" s="22"/>
      <c r="AW229" s="22"/>
      <c r="AX229" s="100"/>
      <c r="AY229" s="100"/>
      <c r="AZ229" s="40"/>
      <c r="BA229" s="99"/>
      <c r="BB229" s="22"/>
      <c r="BC229" s="89"/>
      <c r="BD229" s="101"/>
      <c r="BE229" s="100"/>
      <c r="BF229" s="100"/>
      <c r="BG229" s="99"/>
      <c r="BH229" s="22"/>
      <c r="BI229" s="89"/>
      <c r="BJ229" s="101"/>
      <c r="BK229" s="100"/>
      <c r="BL229" s="48"/>
      <c r="BM229" s="268"/>
      <c r="BN229" s="269"/>
      <c r="BO229" s="287"/>
      <c r="BP229" s="101"/>
      <c r="BQ229" s="100"/>
      <c r="BR229" s="48"/>
      <c r="BS229" s="264"/>
      <c r="BT229" s="265"/>
      <c r="BU229" s="266"/>
      <c r="BV229" s="258"/>
      <c r="BW229" s="259"/>
      <c r="BX229" s="260"/>
      <c r="BY229" s="255"/>
      <c r="BZ229" s="256"/>
      <c r="CA229" s="257"/>
      <c r="CB229" s="258"/>
      <c r="CC229" s="259"/>
      <c r="CD229" s="260"/>
      <c r="CE229" s="255"/>
      <c r="CF229" s="256"/>
      <c r="CG229" s="257"/>
      <c r="CH229" s="258"/>
      <c r="CI229" s="259"/>
      <c r="CJ229" s="260"/>
      <c r="CK229" s="255"/>
      <c r="CL229" s="256"/>
      <c r="CM229" s="257"/>
      <c r="CN229" s="258"/>
      <c r="CO229" s="259"/>
      <c r="CP229" s="260"/>
      <c r="CQ229" s="391"/>
      <c r="CR229" s="392"/>
      <c r="CS229" s="397"/>
      <c r="CT229" s="258"/>
      <c r="CU229" s="259"/>
      <c r="CV229" s="260"/>
      <c r="CW229" s="391"/>
      <c r="CX229" s="392"/>
      <c r="CY229" s="397"/>
      <c r="CZ229" s="258"/>
      <c r="DA229" s="259"/>
      <c r="DB229" s="260"/>
      <c r="DC229" s="391"/>
      <c r="DD229" s="392"/>
      <c r="DE229" s="397"/>
      <c r="DF229" s="258"/>
      <c r="DG229" s="259"/>
      <c r="DH229" s="260"/>
      <c r="DI229" s="394">
        <v>4</v>
      </c>
      <c r="DJ229" s="395">
        <v>0</v>
      </c>
      <c r="DK229" s="398">
        <v>360</v>
      </c>
      <c r="DL229" s="391"/>
      <c r="DM229" s="392"/>
      <c r="DN229" s="397"/>
      <c r="DO229" s="258">
        <v>3</v>
      </c>
      <c r="DP229" s="259">
        <v>0</v>
      </c>
      <c r="DQ229" s="260">
        <v>300</v>
      </c>
      <c r="DR229" s="394"/>
      <c r="DS229" s="395"/>
      <c r="DT229" s="398"/>
      <c r="DU229" s="258"/>
      <c r="DV229" s="259"/>
      <c r="DW229" s="433"/>
      <c r="DX229" s="442"/>
      <c r="DY229" s="443"/>
      <c r="DZ229" s="447"/>
      <c r="EA229" s="258"/>
      <c r="EB229" s="259"/>
      <c r="EC229" s="433"/>
      <c r="ED229" s="442"/>
      <c r="EE229" s="443"/>
      <c r="EF229" s="447"/>
      <c r="EG229" s="258"/>
      <c r="EH229" s="259"/>
      <c r="EI229" s="260"/>
      <c r="EJ229" s="544"/>
      <c r="EK229" s="443"/>
      <c r="EL229" s="447"/>
      <c r="EM229" s="549"/>
      <c r="EN229" s="550"/>
      <c r="EO229" s="554"/>
      <c r="EP229" s="458">
        <f>E229++H229+K229+N229+Q229+T229+W229+Z229+AC229+AF229+AI229+AL229+AO229+AR229+AU229+AX229+BA229+BD229+BG229+BJ229+BM229+BP229+BS229+BV229+BY229+CB229+CE229+CH229+CK229+CN229+CQ229+CT229+CW229+CZ229+DI229+DC229+DF229+DO229+DR229+DL229+DU229+DX229+EA229+ED229+EG229+EJ229+EM229</f>
        <v>7</v>
      </c>
      <c r="EQ229" s="408">
        <f>F229++I229+L229+O229+R229+U229+X229+AA229+AD229+AG229+AJ229+AM229+AP229+AS229+AV229+AY229+BB229+BE229+BH229+BK229+BN229+BQ229+BT229+BW229+BZ229+CC229+CF229+CI229+CL229+CO229+CR229+CU229+CX229+DA229+DJ229+DD229+DG229+DP229+DS229+DM229+DV229+DY229+EB229+EE229+EH229+EK229+EN229</f>
        <v>0</v>
      </c>
      <c r="ER229" s="408">
        <f>G229++J229+M229+P229+S229+V229+Y229+AB229+AE229+AH229+AK229+AN229+AQ229+AT229+AW229+AZ229+BC229+BF229+BI229+BL229+BO229+BR229+BU229+BX229+CA229+CD229+CG229+CJ229+CM229+CP229+CS229+CV229+CY229+DB229+DK229+DE229+DH229+DQ229+DT229+DN229+DW229+DZ229+EC229+EF229+EI229+EL229+EO229</f>
        <v>660</v>
      </c>
      <c r="ES229" s="411">
        <f>ER229/EP229</f>
        <v>94.28571428571429</v>
      </c>
      <c r="ET229" s="556">
        <f>H229+N229+T229+Z229+AF229+AL229+AR229+AX229+BD229+BJ229+BP229+BV229+CB229+CH229+CN229+CT229+CZ229+DF229+DO229+DU229+EA229+EG229+EM229</f>
        <v>3</v>
      </c>
      <c r="EU229" s="414">
        <f>I229+O229+U229+AA229+AG229+AM229+AS229+AY229+BE229+BK229+BQ229+BW229+CC229+CI229+CO229+CU229+DA229+DG229+DP229+DV229+EB229+EH229+EN229</f>
        <v>0</v>
      </c>
      <c r="EV229" s="416">
        <f>E229+K229+Q229+W229+AC229+AO229+AU229+BA229+BG229+BM229+BS229+DI229+DR229+DX229+ED229+EJ229</f>
        <v>4</v>
      </c>
      <c r="EW229" s="409">
        <f>F229+L229+R229+X229+AD229+AP229+AV229+BB229+BH229+BN229+BT229+DJ229+DS229+DY229+EE229+EK229</f>
        <v>0</v>
      </c>
      <c r="EX229" s="417">
        <f>G229+M229+S229+Y229+AE229+AQ229+AW229+BC229+BI229+BO229+BU229+DK229+DT229+DZ229+EF229+EL229</f>
        <v>360</v>
      </c>
      <c r="EY229" s="415">
        <f>BY229+AI229+CE229+CK229+CQ229+CW229+DC229+DL229</f>
        <v>0</v>
      </c>
      <c r="EZ229" s="410">
        <f>BZ229+AJ229+CF229+CL229+CR229+CX229+DD229+DM229</f>
        <v>0</v>
      </c>
      <c r="FA229" s="413">
        <f>CA229+AK229+CG229+CM229+CS229+CY229+DE229+DN229</f>
        <v>0</v>
      </c>
      <c r="FB229" s="226" t="e">
        <f>ER229/EQ229</f>
        <v>#DIV/0!</v>
      </c>
      <c r="FC229" s="226" t="e">
        <f>FA229/EZ229</f>
        <v>#DIV/0!</v>
      </c>
      <c r="FD229" s="227">
        <f>EQ229/EP229</f>
        <v>0</v>
      </c>
      <c r="FE229" s="227" t="e">
        <f>EZ229/EY229</f>
        <v>#DIV/0!</v>
      </c>
    </row>
    <row r="230" spans="1:161" ht="10.5" customHeight="1">
      <c r="A230" s="75">
        <v>226</v>
      </c>
      <c r="B230" s="130"/>
      <c r="C230" s="33" t="s">
        <v>116</v>
      </c>
      <c r="D230" s="64" t="s">
        <v>64</v>
      </c>
      <c r="E230" s="290"/>
      <c r="F230" s="23"/>
      <c r="G230" s="38"/>
      <c r="H230" s="170"/>
      <c r="I230" s="100"/>
      <c r="J230" s="40"/>
      <c r="K230" s="290"/>
      <c r="L230" s="23"/>
      <c r="M230" s="38"/>
      <c r="N230" s="170"/>
      <c r="O230" s="100"/>
      <c r="P230" s="40"/>
      <c r="Q230" s="290">
        <v>5</v>
      </c>
      <c r="R230" s="23"/>
      <c r="S230" s="23">
        <v>189</v>
      </c>
      <c r="T230" s="100">
        <v>1</v>
      </c>
      <c r="U230" s="100"/>
      <c r="V230" s="48">
        <v>9</v>
      </c>
      <c r="W230" s="99"/>
      <c r="X230" s="22"/>
      <c r="Y230" s="22"/>
      <c r="Z230" s="100"/>
      <c r="AA230" s="100"/>
      <c r="AB230" s="40"/>
      <c r="AC230" s="289"/>
      <c r="AD230" s="22"/>
      <c r="AE230" s="22"/>
      <c r="AF230" s="100"/>
      <c r="AG230" s="100"/>
      <c r="AH230" s="48"/>
      <c r="AI230" s="202"/>
      <c r="AJ230" s="28"/>
      <c r="AK230" s="28"/>
      <c r="AL230" s="100"/>
      <c r="AM230" s="100"/>
      <c r="AN230" s="40"/>
      <c r="AO230" s="289"/>
      <c r="AP230" s="22"/>
      <c r="AQ230" s="22"/>
      <c r="AR230" s="100"/>
      <c r="AS230" s="100"/>
      <c r="AT230" s="48"/>
      <c r="AU230" s="99"/>
      <c r="AV230" s="22"/>
      <c r="AW230" s="22"/>
      <c r="AX230" s="100"/>
      <c r="AY230" s="100"/>
      <c r="AZ230" s="40"/>
      <c r="BA230" s="99"/>
      <c r="BB230" s="22"/>
      <c r="BC230" s="89"/>
      <c r="BD230" s="101"/>
      <c r="BE230" s="100"/>
      <c r="BF230" s="100"/>
      <c r="BG230" s="99"/>
      <c r="BH230" s="22"/>
      <c r="BI230" s="89"/>
      <c r="BJ230" s="101"/>
      <c r="BK230" s="100"/>
      <c r="BL230" s="48"/>
      <c r="BM230" s="99"/>
      <c r="BN230" s="22"/>
      <c r="BO230" s="89"/>
      <c r="BP230" s="101"/>
      <c r="BQ230" s="100"/>
      <c r="BR230" s="48"/>
      <c r="BS230" s="99"/>
      <c r="BT230" s="22"/>
      <c r="BU230" s="37"/>
      <c r="BV230" s="170"/>
      <c r="BW230" s="100"/>
      <c r="BX230" s="48"/>
      <c r="BY230" s="202"/>
      <c r="BZ230" s="203"/>
      <c r="CA230" s="204"/>
      <c r="CB230" s="170"/>
      <c r="CC230" s="100"/>
      <c r="CD230" s="48"/>
      <c r="CE230" s="202"/>
      <c r="CF230" s="203"/>
      <c r="CG230" s="204"/>
      <c r="CH230" s="170"/>
      <c r="CI230" s="100"/>
      <c r="CJ230" s="48"/>
      <c r="CK230" s="202"/>
      <c r="CL230" s="203"/>
      <c r="CM230" s="204"/>
      <c r="CN230" s="170"/>
      <c r="CO230" s="100"/>
      <c r="CP230" s="48"/>
      <c r="CQ230" s="202"/>
      <c r="CR230" s="203"/>
      <c r="CS230" s="204"/>
      <c r="CT230" s="170"/>
      <c r="CU230" s="100"/>
      <c r="CV230" s="48"/>
      <c r="CW230" s="202"/>
      <c r="CX230" s="203"/>
      <c r="CY230" s="204"/>
      <c r="CZ230" s="170"/>
      <c r="DA230" s="100"/>
      <c r="DB230" s="48"/>
      <c r="DC230" s="202"/>
      <c r="DD230" s="203"/>
      <c r="DE230" s="204"/>
      <c r="DF230" s="170"/>
      <c r="DG230" s="100"/>
      <c r="DH230" s="48"/>
      <c r="DI230" s="368"/>
      <c r="DJ230" s="369"/>
      <c r="DK230" s="370"/>
      <c r="DL230" s="391"/>
      <c r="DM230" s="392"/>
      <c r="DN230" s="397"/>
      <c r="DO230" s="170"/>
      <c r="DP230" s="100"/>
      <c r="DQ230" s="48"/>
      <c r="DR230" s="394"/>
      <c r="DS230" s="395"/>
      <c r="DT230" s="398"/>
      <c r="DU230" s="258"/>
      <c r="DV230" s="259"/>
      <c r="DW230" s="433"/>
      <c r="DX230" s="442"/>
      <c r="DY230" s="443"/>
      <c r="DZ230" s="447"/>
      <c r="EA230" s="258"/>
      <c r="EB230" s="259"/>
      <c r="EC230" s="433"/>
      <c r="ED230" s="442"/>
      <c r="EE230" s="443"/>
      <c r="EF230" s="447"/>
      <c r="EG230" s="258"/>
      <c r="EH230" s="259"/>
      <c r="EI230" s="260"/>
      <c r="EJ230" s="544"/>
      <c r="EK230" s="443"/>
      <c r="EL230" s="447"/>
      <c r="EM230" s="549"/>
      <c r="EN230" s="550"/>
      <c r="EO230" s="554"/>
      <c r="EP230" s="458">
        <f>E230++H230+K230+N230+Q230+T230+W230+Z230+AC230+AF230+AI230+AL230+AO230+AR230+AU230+AX230+BA230+BD230+BG230+BJ230+BM230+BP230+BS230+BV230+BY230+CB230+CE230+CH230+CK230+CN230+CQ230+CT230+CW230+CZ230+DI230+DC230+DF230+DO230+DR230+DL230+DU230+DX230+EA230+ED230+EG230+EJ230+EM230</f>
        <v>6</v>
      </c>
      <c r="EQ230" s="408">
        <f>F230++I230+L230+O230+R230+U230+X230+AA230+AD230+AG230+AJ230+AM230+AP230+AS230+AV230+AY230+BB230+BE230+BH230+BK230+BN230+BQ230+BT230+BW230+BZ230+CC230+CF230+CI230+CL230+CO230+CR230+CU230+CX230+DA230+DJ230+DD230+DG230+DP230+DS230+DM230+DV230+DY230+EB230+EE230+EH230+EK230+EN230</f>
        <v>0</v>
      </c>
      <c r="ER230" s="408">
        <f>G230++J230+M230+P230+S230+V230+Y230+AB230+AE230+AH230+AK230+AN230+AQ230+AT230+AW230+AZ230+BC230+BF230+BI230+BL230+BO230+BR230+BU230+BX230+CA230+CD230+CG230+CJ230+CM230+CP230+CS230+CV230+CY230+DB230+DK230+DE230+DH230+DQ230+DT230+DN230+DW230+DZ230+EC230+EF230+EI230+EL230+EO230</f>
        <v>198</v>
      </c>
      <c r="ES230" s="411">
        <f>ER230/EP230</f>
        <v>33</v>
      </c>
      <c r="ET230" s="556">
        <f>H230+N230+T230+Z230+AF230+AL230+AR230+AX230+BD230+BJ230+BP230+BV230+CB230+CH230+CN230+CT230+CZ230+DF230+DO230+DU230+EA230+EG230+EM230</f>
        <v>1</v>
      </c>
      <c r="EU230" s="414">
        <f>I230+O230+U230+AA230+AG230+AM230+AS230+AY230+BE230+BK230+BQ230+BW230+CC230+CI230+CO230+CU230+DA230+DG230+DP230+DV230+EB230+EH230+EN230</f>
        <v>0</v>
      </c>
      <c r="EV230" s="416">
        <f>E230+K230+Q230+W230+AC230+AO230+AU230+BA230+BG230+BM230+BS230+DI230+DR230+DX230+ED230+EJ230</f>
        <v>5</v>
      </c>
      <c r="EW230" s="409">
        <f>F230+L230+R230+X230+AD230+AP230+AV230+BB230+BH230+BN230+BT230+DJ230+DS230+DY230+EE230+EK230</f>
        <v>0</v>
      </c>
      <c r="EX230" s="417">
        <f>G230+M230+S230+Y230+AE230+AQ230+AW230+BC230+BI230+BO230+BU230+DK230+DT230+DZ230+EF230+EL230</f>
        <v>189</v>
      </c>
      <c r="EY230" s="415">
        <f>BY230+AI230+CE230+CK230+CQ230+CW230+DC230+DL230</f>
        <v>0</v>
      </c>
      <c r="EZ230" s="410">
        <f>BZ230+AJ230+CF230+CL230+CR230+CX230+DD230+DM230</f>
        <v>0</v>
      </c>
      <c r="FA230" s="413">
        <f>CA230+AK230+CG230+CM230+CS230+CY230+DE230+DN230</f>
        <v>0</v>
      </c>
      <c r="FB230" s="226" t="e">
        <f>ER230/EQ230</f>
        <v>#DIV/0!</v>
      </c>
      <c r="FC230" s="226" t="e">
        <f>FA230/EZ230</f>
        <v>#DIV/0!</v>
      </c>
      <c r="FD230" s="227">
        <f>EQ230/EP230</f>
        <v>0</v>
      </c>
      <c r="FE230" s="227" t="e">
        <f>EZ230/EY230</f>
        <v>#DIV/0!</v>
      </c>
    </row>
    <row r="231" spans="1:161" ht="10.5" customHeight="1">
      <c r="A231" s="119">
        <v>227</v>
      </c>
      <c r="B231" s="130"/>
      <c r="C231" s="33" t="s">
        <v>116</v>
      </c>
      <c r="D231" s="419" t="s">
        <v>152</v>
      </c>
      <c r="E231" s="290"/>
      <c r="F231" s="23"/>
      <c r="G231" s="38"/>
      <c r="H231" s="170"/>
      <c r="I231" s="100"/>
      <c r="J231" s="40"/>
      <c r="K231" s="290"/>
      <c r="L231" s="23"/>
      <c r="M231" s="38"/>
      <c r="N231" s="170"/>
      <c r="O231" s="100"/>
      <c r="P231" s="40"/>
      <c r="Q231" s="290"/>
      <c r="R231" s="23"/>
      <c r="S231" s="23"/>
      <c r="T231" s="100"/>
      <c r="U231" s="100"/>
      <c r="V231" s="48"/>
      <c r="W231" s="99"/>
      <c r="X231" s="22"/>
      <c r="Y231" s="22"/>
      <c r="Z231" s="100"/>
      <c r="AA231" s="100"/>
      <c r="AB231" s="40"/>
      <c r="AC231" s="289"/>
      <c r="AD231" s="22"/>
      <c r="AE231" s="22"/>
      <c r="AF231" s="100"/>
      <c r="AG231" s="100"/>
      <c r="AH231" s="48"/>
      <c r="AI231" s="202"/>
      <c r="AJ231" s="28"/>
      <c r="AK231" s="28"/>
      <c r="AL231" s="100"/>
      <c r="AM231" s="100"/>
      <c r="AN231" s="40"/>
      <c r="AO231" s="289"/>
      <c r="AP231" s="22"/>
      <c r="AQ231" s="22"/>
      <c r="AR231" s="100"/>
      <c r="AS231" s="100"/>
      <c r="AT231" s="48"/>
      <c r="AU231" s="99"/>
      <c r="AV231" s="22"/>
      <c r="AW231" s="22"/>
      <c r="AX231" s="100"/>
      <c r="AY231" s="100"/>
      <c r="AZ231" s="40"/>
      <c r="BA231" s="99">
        <v>4</v>
      </c>
      <c r="BB231" s="22">
        <v>0</v>
      </c>
      <c r="BC231" s="89">
        <v>72</v>
      </c>
      <c r="BD231" s="101">
        <v>2</v>
      </c>
      <c r="BE231" s="100">
        <v>1</v>
      </c>
      <c r="BF231" s="100">
        <v>135</v>
      </c>
      <c r="BG231" s="99"/>
      <c r="BH231" s="22"/>
      <c r="BI231" s="89"/>
      <c r="BJ231" s="101"/>
      <c r="BK231" s="100"/>
      <c r="BL231" s="48"/>
      <c r="BM231" s="242"/>
      <c r="BN231" s="284"/>
      <c r="BO231" s="285"/>
      <c r="BP231" s="267"/>
      <c r="BQ231" s="247"/>
      <c r="BR231" s="248"/>
      <c r="BS231" s="242"/>
      <c r="BT231" s="284"/>
      <c r="BU231" s="286"/>
      <c r="BV231" s="246"/>
      <c r="BW231" s="247"/>
      <c r="BX231" s="248"/>
      <c r="BY231" s="243"/>
      <c r="BZ231" s="244"/>
      <c r="CA231" s="245"/>
      <c r="CB231" s="246"/>
      <c r="CC231" s="247"/>
      <c r="CD231" s="248"/>
      <c r="CE231" s="243"/>
      <c r="CF231" s="244"/>
      <c r="CG231" s="245"/>
      <c r="CH231" s="246"/>
      <c r="CI231" s="247"/>
      <c r="CJ231" s="248"/>
      <c r="CK231" s="243"/>
      <c r="CL231" s="244"/>
      <c r="CM231" s="245"/>
      <c r="CN231" s="246"/>
      <c r="CO231" s="247"/>
      <c r="CP231" s="248"/>
      <c r="CQ231" s="243"/>
      <c r="CR231" s="244"/>
      <c r="CS231" s="245"/>
      <c r="CT231" s="246"/>
      <c r="CU231" s="247"/>
      <c r="CV231" s="248"/>
      <c r="CW231" s="243"/>
      <c r="CX231" s="244"/>
      <c r="CY231" s="245"/>
      <c r="CZ231" s="246"/>
      <c r="DA231" s="247"/>
      <c r="DB231" s="248"/>
      <c r="DC231" s="243"/>
      <c r="DD231" s="244"/>
      <c r="DE231" s="245"/>
      <c r="DF231" s="246"/>
      <c r="DG231" s="247"/>
      <c r="DH231" s="248"/>
      <c r="DI231" s="374"/>
      <c r="DJ231" s="375"/>
      <c r="DK231" s="376"/>
      <c r="DL231" s="391"/>
      <c r="DM231" s="392"/>
      <c r="DN231" s="397"/>
      <c r="DO231" s="246"/>
      <c r="DP231" s="247"/>
      <c r="DQ231" s="248"/>
      <c r="DR231" s="394"/>
      <c r="DS231" s="395"/>
      <c r="DT231" s="398"/>
      <c r="DU231" s="258"/>
      <c r="DV231" s="259"/>
      <c r="DW231" s="433"/>
      <c r="DX231" s="442"/>
      <c r="DY231" s="443"/>
      <c r="DZ231" s="447"/>
      <c r="EA231" s="258"/>
      <c r="EB231" s="259"/>
      <c r="EC231" s="433"/>
      <c r="ED231" s="442"/>
      <c r="EE231" s="443"/>
      <c r="EF231" s="447"/>
      <c r="EG231" s="258"/>
      <c r="EH231" s="259"/>
      <c r="EI231" s="260"/>
      <c r="EJ231" s="544"/>
      <c r="EK231" s="443"/>
      <c r="EL231" s="447"/>
      <c r="EM231" s="549"/>
      <c r="EN231" s="550"/>
      <c r="EO231" s="554"/>
      <c r="EP231" s="458">
        <f>E231++H231+K231+N231+Q231+T231+W231+Z231+AC231+AF231+AI231+AL231+AO231+AR231+AU231+AX231+BA231+BD231+BG231+BJ231+BM231+BP231+BS231+BV231+BY231+CB231+CE231+CH231+CK231+CN231+CQ231+CT231+CW231+CZ231+DI231+DC231+DF231+DO231+DR231+DL231+DU231+DX231+EA231+ED231+EG231+EJ231+EM231</f>
        <v>6</v>
      </c>
      <c r="EQ231" s="408">
        <f>F231++I231+L231+O231+R231+U231+X231+AA231+AD231+AG231+AJ231+AM231+AP231+AS231+AV231+AY231+BB231+BE231+BH231+BK231+BN231+BQ231+BT231+BW231+BZ231+CC231+CF231+CI231+CL231+CO231+CR231+CU231+CX231+DA231+DJ231+DD231+DG231+DP231+DS231+DM231+DV231+DY231+EB231+EE231+EH231+EK231+EN231</f>
        <v>1</v>
      </c>
      <c r="ER231" s="408">
        <f>G231++J231+M231+P231+S231+V231+Y231+AB231+AE231+AH231+AK231+AN231+AQ231+AT231+AW231+AZ231+BC231+BF231+BI231+BL231+BO231+BR231+BU231+BX231+CA231+CD231+CG231+CJ231+CM231+CP231+CS231+CV231+CY231+DB231+DK231+DE231+DH231+DQ231+DT231+DN231+DW231+DZ231+EC231+EF231+EI231+EL231+EO231</f>
        <v>207</v>
      </c>
      <c r="ES231" s="411">
        <f>ER231/EP231</f>
        <v>34.5</v>
      </c>
      <c r="ET231" s="556">
        <f>H231+N231+T231+Z231+AF231+AL231+AR231+AX231+BD231+BJ231+BP231+BV231+CB231+CH231+CN231+CT231+CZ231+DF231+DO231+DU231+EA231+EG231+EM231</f>
        <v>2</v>
      </c>
      <c r="EU231" s="414">
        <f>I231+O231+U231+AA231+AG231+AM231+AS231+AY231+BE231+BK231+BQ231+BW231+CC231+CI231+CO231+CU231+DA231+DG231+DP231+DV231+EB231+EH231+EN231</f>
        <v>1</v>
      </c>
      <c r="EV231" s="416">
        <f>E231+K231+Q231+W231+AC231+AO231+AU231+BA231+BG231+BM231+BS231+DI231+DR231+DX231+ED231+EJ231</f>
        <v>4</v>
      </c>
      <c r="EW231" s="409">
        <f>F231+L231+R231+X231+AD231+AP231+AV231+BB231+BH231+BN231+BT231+DJ231+DS231+DY231+EE231+EK231</f>
        <v>0</v>
      </c>
      <c r="EX231" s="417">
        <f>G231+M231+S231+Y231+AE231+AQ231+AW231+BC231+BI231+BO231+BU231+DK231+DT231+DZ231+EF231+EL231</f>
        <v>72</v>
      </c>
      <c r="EY231" s="415">
        <f>BY231+AI231+CE231+CK231+CQ231+CW231+DC231+DL231</f>
        <v>0</v>
      </c>
      <c r="EZ231" s="410">
        <f>BZ231+AJ231+CF231+CL231+CR231+CX231+DD231+DM231</f>
        <v>0</v>
      </c>
      <c r="FA231" s="413">
        <f>CA231+AK231+CG231+CM231+CS231+CY231+DE231+DN231</f>
        <v>0</v>
      </c>
      <c r="FB231" s="226">
        <f>ER231/EQ231</f>
        <v>207</v>
      </c>
      <c r="FC231" s="226" t="e">
        <f>FA231/EZ231</f>
        <v>#DIV/0!</v>
      </c>
      <c r="FD231" s="227">
        <f>EQ231/EP231</f>
        <v>0.16666666666666666</v>
      </c>
      <c r="FE231" s="227" t="e">
        <f>EZ231/EY231</f>
        <v>#DIV/0!</v>
      </c>
    </row>
    <row r="232" spans="1:161" ht="10.5" customHeight="1">
      <c r="A232" s="75">
        <v>228</v>
      </c>
      <c r="B232" s="130"/>
      <c r="C232" s="33" t="s">
        <v>116</v>
      </c>
      <c r="D232" s="64" t="s">
        <v>149</v>
      </c>
      <c r="E232" s="290"/>
      <c r="F232" s="23"/>
      <c r="G232" s="38"/>
      <c r="H232" s="170"/>
      <c r="I232" s="100"/>
      <c r="J232" s="40"/>
      <c r="K232" s="290"/>
      <c r="L232" s="23"/>
      <c r="M232" s="38"/>
      <c r="N232" s="170"/>
      <c r="O232" s="100"/>
      <c r="P232" s="40"/>
      <c r="Q232" s="290"/>
      <c r="R232" s="23"/>
      <c r="S232" s="23"/>
      <c r="T232" s="100"/>
      <c r="U232" s="100"/>
      <c r="V232" s="48"/>
      <c r="W232" s="99"/>
      <c r="X232" s="22"/>
      <c r="Y232" s="22"/>
      <c r="Z232" s="100"/>
      <c r="AA232" s="100"/>
      <c r="AB232" s="40"/>
      <c r="AC232" s="289"/>
      <c r="AD232" s="22"/>
      <c r="AE232" s="22"/>
      <c r="AF232" s="100"/>
      <c r="AG232" s="100"/>
      <c r="AH232" s="48"/>
      <c r="AI232" s="202"/>
      <c r="AJ232" s="28"/>
      <c r="AK232" s="28"/>
      <c r="AL232" s="100"/>
      <c r="AM232" s="100"/>
      <c r="AN232" s="40"/>
      <c r="AO232" s="289"/>
      <c r="AP232" s="22"/>
      <c r="AQ232" s="22"/>
      <c r="AR232" s="100"/>
      <c r="AS232" s="100"/>
      <c r="AT232" s="48"/>
      <c r="AU232" s="99"/>
      <c r="AV232" s="22"/>
      <c r="AW232" s="22"/>
      <c r="AX232" s="100"/>
      <c r="AY232" s="100"/>
      <c r="AZ232" s="40"/>
      <c r="BA232" s="99">
        <v>2</v>
      </c>
      <c r="BB232" s="22">
        <v>0</v>
      </c>
      <c r="BC232" s="89">
        <v>8</v>
      </c>
      <c r="BD232" s="101">
        <v>3</v>
      </c>
      <c r="BE232" s="100">
        <v>0</v>
      </c>
      <c r="BF232" s="100">
        <v>37</v>
      </c>
      <c r="BG232" s="99"/>
      <c r="BH232" s="22"/>
      <c r="BI232" s="89"/>
      <c r="BJ232" s="101">
        <v>1</v>
      </c>
      <c r="BK232" s="100"/>
      <c r="BL232" s="48">
        <v>2</v>
      </c>
      <c r="BM232" s="242"/>
      <c r="BN232" s="284"/>
      <c r="BO232" s="285"/>
      <c r="BP232" s="267"/>
      <c r="BQ232" s="247"/>
      <c r="BR232" s="248"/>
      <c r="BS232" s="242"/>
      <c r="BT232" s="284"/>
      <c r="BU232" s="286"/>
      <c r="BV232" s="246"/>
      <c r="BW232" s="247"/>
      <c r="BX232" s="248"/>
      <c r="BY232" s="243"/>
      <c r="BZ232" s="244"/>
      <c r="CA232" s="245"/>
      <c r="CB232" s="246"/>
      <c r="CC232" s="247"/>
      <c r="CD232" s="248"/>
      <c r="CE232" s="243"/>
      <c r="CF232" s="244"/>
      <c r="CG232" s="245"/>
      <c r="CH232" s="246"/>
      <c r="CI232" s="247"/>
      <c r="CJ232" s="248"/>
      <c r="CK232" s="243"/>
      <c r="CL232" s="244"/>
      <c r="CM232" s="245"/>
      <c r="CN232" s="246"/>
      <c r="CO232" s="247"/>
      <c r="CP232" s="248"/>
      <c r="CQ232" s="243"/>
      <c r="CR232" s="244"/>
      <c r="CS232" s="245"/>
      <c r="CT232" s="246"/>
      <c r="CU232" s="247"/>
      <c r="CV232" s="248"/>
      <c r="CW232" s="243"/>
      <c r="CX232" s="244"/>
      <c r="CY232" s="245"/>
      <c r="CZ232" s="246"/>
      <c r="DA232" s="247"/>
      <c r="DB232" s="248"/>
      <c r="DC232" s="243"/>
      <c r="DD232" s="244"/>
      <c r="DE232" s="245"/>
      <c r="DF232" s="246"/>
      <c r="DG232" s="247"/>
      <c r="DH232" s="248"/>
      <c r="DI232" s="374"/>
      <c r="DJ232" s="375"/>
      <c r="DK232" s="376"/>
      <c r="DL232" s="391"/>
      <c r="DM232" s="392"/>
      <c r="DN232" s="397"/>
      <c r="DO232" s="246"/>
      <c r="DP232" s="247"/>
      <c r="DQ232" s="248"/>
      <c r="DR232" s="394"/>
      <c r="DS232" s="395"/>
      <c r="DT232" s="398"/>
      <c r="DU232" s="258"/>
      <c r="DV232" s="259"/>
      <c r="DW232" s="433"/>
      <c r="DX232" s="442"/>
      <c r="DY232" s="443"/>
      <c r="DZ232" s="447"/>
      <c r="EA232" s="258"/>
      <c r="EB232" s="259"/>
      <c r="EC232" s="433"/>
      <c r="ED232" s="442"/>
      <c r="EE232" s="443"/>
      <c r="EF232" s="447"/>
      <c r="EG232" s="258"/>
      <c r="EH232" s="259"/>
      <c r="EI232" s="260"/>
      <c r="EJ232" s="544"/>
      <c r="EK232" s="443"/>
      <c r="EL232" s="447"/>
      <c r="EM232" s="549"/>
      <c r="EN232" s="550"/>
      <c r="EO232" s="554"/>
      <c r="EP232" s="458">
        <f>E232++H232+K232+N232+Q232+T232+W232+Z232+AC232+AF232+AI232+AL232+AO232+AR232+AU232+AX232+BA232+BD232+BG232+BJ232+BM232+BP232+BS232+BV232+BY232+CB232+CE232+CH232+CK232+CN232+CQ232+CT232+CW232+CZ232+DI232+DC232+DF232+DO232+DR232+DL232+DU232+DX232+EA232+ED232+EG232+EJ232+EM232</f>
        <v>6</v>
      </c>
      <c r="EQ232" s="408">
        <f>F232++I232+L232+O232+R232+U232+X232+AA232+AD232+AG232+AJ232+AM232+AP232+AS232+AV232+AY232+BB232+BE232+BH232+BK232+BN232+BQ232+BT232+BW232+BZ232+CC232+CF232+CI232+CL232+CO232+CR232+CU232+CX232+DA232+DJ232+DD232+DG232+DP232+DS232+DM232+DV232+DY232+EB232+EE232+EH232+EK232+EN232</f>
        <v>0</v>
      </c>
      <c r="ER232" s="408">
        <f>G232++J232+M232+P232+S232+V232+Y232+AB232+AE232+AH232+AK232+AN232+AQ232+AT232+AW232+AZ232+BC232+BF232+BI232+BL232+BO232+BR232+BU232+BX232+CA232+CD232+CG232+CJ232+CM232+CP232+CS232+CV232+CY232+DB232+DK232+DE232+DH232+DQ232+DT232+DN232+DW232+DZ232+EC232+EF232+EI232+EL232+EO232</f>
        <v>47</v>
      </c>
      <c r="ES232" s="411">
        <f>ER232/EP232</f>
        <v>7.833333333333333</v>
      </c>
      <c r="ET232" s="556">
        <f>H232+N232+T232+Z232+AF232+AL232+AR232+AX232+BD232+BJ232+BP232+BV232+CB232+CH232+CN232+CT232+CZ232+DF232+DO232+DU232+EA232+EG232+EM232</f>
        <v>4</v>
      </c>
      <c r="EU232" s="414">
        <f>I232+O232+U232+AA232+AG232+AM232+AS232+AY232+BE232+BK232+BQ232+BW232+CC232+CI232+CO232+CU232+DA232+DG232+DP232+DV232+EB232+EH232+EN232</f>
        <v>0</v>
      </c>
      <c r="EV232" s="416">
        <f>E232+K232+Q232+W232+AC232+AO232+AU232+BA232+BG232+BM232+BS232+DI232+DR232+DX232+ED232+EJ232</f>
        <v>2</v>
      </c>
      <c r="EW232" s="409">
        <f>F232+L232+R232+X232+AD232+AP232+AV232+BB232+BH232+BN232+BT232+DJ232+DS232+DY232+EE232+EK232</f>
        <v>0</v>
      </c>
      <c r="EX232" s="417">
        <f>G232+M232+S232+Y232+AE232+AQ232+AW232+BC232+BI232+BO232+BU232+DK232+DT232+DZ232+EF232+EL232</f>
        <v>8</v>
      </c>
      <c r="EY232" s="415">
        <f>BY232+AI232+CE232+CK232+CQ232+CW232+DC232+DL232</f>
        <v>0</v>
      </c>
      <c r="EZ232" s="410">
        <f>BZ232+AJ232+CF232+CL232+CR232+CX232+DD232+DM232</f>
        <v>0</v>
      </c>
      <c r="FA232" s="413">
        <f>CA232+AK232+CG232+CM232+CS232+CY232+DE232+DN232</f>
        <v>0</v>
      </c>
      <c r="FB232" s="226" t="e">
        <f>ER232/EQ232</f>
        <v>#DIV/0!</v>
      </c>
      <c r="FC232" s="226" t="e">
        <f>FA232/EZ232</f>
        <v>#DIV/0!</v>
      </c>
      <c r="FD232" s="227">
        <f>EQ232/EP232</f>
        <v>0</v>
      </c>
      <c r="FE232" s="227" t="e">
        <f>EZ232/EY232</f>
        <v>#DIV/0!</v>
      </c>
    </row>
    <row r="233" spans="1:161" ht="10.5" customHeight="1">
      <c r="A233" s="119">
        <v>229</v>
      </c>
      <c r="B233" s="130"/>
      <c r="C233" s="33" t="s">
        <v>118</v>
      </c>
      <c r="D233" s="64" t="s">
        <v>82</v>
      </c>
      <c r="E233" s="289">
        <v>6</v>
      </c>
      <c r="F233" s="22">
        <v>2</v>
      </c>
      <c r="G233" s="37">
        <v>464</v>
      </c>
      <c r="H233" s="170"/>
      <c r="I233" s="100"/>
      <c r="J233" s="40"/>
      <c r="K233" s="289"/>
      <c r="L233" s="22"/>
      <c r="M233" s="37"/>
      <c r="N233" s="170"/>
      <c r="O233" s="100"/>
      <c r="P233" s="40"/>
      <c r="Q233" s="289"/>
      <c r="R233" s="22"/>
      <c r="S233" s="22"/>
      <c r="T233" s="100"/>
      <c r="U233" s="100"/>
      <c r="V233" s="48"/>
      <c r="W233" s="99"/>
      <c r="X233" s="22"/>
      <c r="Y233" s="22"/>
      <c r="Z233" s="100"/>
      <c r="AA233" s="100"/>
      <c r="AB233" s="40"/>
      <c r="AC233" s="289"/>
      <c r="AD233" s="22"/>
      <c r="AE233" s="22"/>
      <c r="AF233" s="100"/>
      <c r="AG233" s="100"/>
      <c r="AH233" s="48"/>
      <c r="AI233" s="202"/>
      <c r="AJ233" s="28"/>
      <c r="AK233" s="28"/>
      <c r="AL233" s="100"/>
      <c r="AM233" s="100"/>
      <c r="AN233" s="40"/>
      <c r="AO233" s="289"/>
      <c r="AP233" s="22"/>
      <c r="AQ233" s="22"/>
      <c r="AR233" s="100"/>
      <c r="AS233" s="100"/>
      <c r="AT233" s="48"/>
      <c r="AU233" s="99"/>
      <c r="AV233" s="22"/>
      <c r="AW233" s="22"/>
      <c r="AX233" s="100"/>
      <c r="AY233" s="100"/>
      <c r="AZ233" s="40"/>
      <c r="BA233" s="99"/>
      <c r="BB233" s="22"/>
      <c r="BC233" s="89"/>
      <c r="BD233" s="101"/>
      <c r="BE233" s="100"/>
      <c r="BF233" s="100"/>
      <c r="BG233" s="99"/>
      <c r="BH233" s="22"/>
      <c r="BI233" s="89"/>
      <c r="BJ233" s="101"/>
      <c r="BK233" s="100"/>
      <c r="BL233" s="48"/>
      <c r="BM233" s="99"/>
      <c r="BN233" s="22"/>
      <c r="BO233" s="89"/>
      <c r="BP233" s="101"/>
      <c r="BQ233" s="100"/>
      <c r="BR233" s="48"/>
      <c r="BS233" s="99"/>
      <c r="BT233" s="22"/>
      <c r="BU233" s="37"/>
      <c r="BV233" s="170"/>
      <c r="BW233" s="100"/>
      <c r="BX233" s="48"/>
      <c r="BY233" s="202"/>
      <c r="BZ233" s="203"/>
      <c r="CA233" s="204"/>
      <c r="CB233" s="170"/>
      <c r="CC233" s="100"/>
      <c r="CD233" s="48"/>
      <c r="CE233" s="202"/>
      <c r="CF233" s="203"/>
      <c r="CG233" s="204"/>
      <c r="CH233" s="170"/>
      <c r="CI233" s="100"/>
      <c r="CJ233" s="48"/>
      <c r="CK233" s="202"/>
      <c r="CL233" s="203"/>
      <c r="CM233" s="204"/>
      <c r="CN233" s="170"/>
      <c r="CO233" s="100"/>
      <c r="CP233" s="48"/>
      <c r="CQ233" s="202"/>
      <c r="CR233" s="203"/>
      <c r="CS233" s="204"/>
      <c r="CT233" s="170"/>
      <c r="CU233" s="100"/>
      <c r="CV233" s="48"/>
      <c r="CW233" s="202"/>
      <c r="CX233" s="203"/>
      <c r="CY233" s="204"/>
      <c r="CZ233" s="170"/>
      <c r="DA233" s="100"/>
      <c r="DB233" s="48"/>
      <c r="DC233" s="202"/>
      <c r="DD233" s="203"/>
      <c r="DE233" s="204"/>
      <c r="DF233" s="170"/>
      <c r="DG233" s="100"/>
      <c r="DH233" s="48"/>
      <c r="DI233" s="368"/>
      <c r="DJ233" s="369"/>
      <c r="DK233" s="370"/>
      <c r="DL233" s="391"/>
      <c r="DM233" s="392"/>
      <c r="DN233" s="397"/>
      <c r="DO233" s="170"/>
      <c r="DP233" s="100"/>
      <c r="DQ233" s="48"/>
      <c r="DR233" s="394"/>
      <c r="DS233" s="395"/>
      <c r="DT233" s="398"/>
      <c r="DU233" s="258"/>
      <c r="DV233" s="259"/>
      <c r="DW233" s="433"/>
      <c r="DX233" s="442"/>
      <c r="DY233" s="443"/>
      <c r="DZ233" s="447"/>
      <c r="EA233" s="258"/>
      <c r="EB233" s="259"/>
      <c r="EC233" s="433"/>
      <c r="ED233" s="442"/>
      <c r="EE233" s="443"/>
      <c r="EF233" s="447"/>
      <c r="EG233" s="258"/>
      <c r="EH233" s="259"/>
      <c r="EI233" s="260"/>
      <c r="EJ233" s="544"/>
      <c r="EK233" s="443"/>
      <c r="EL233" s="447"/>
      <c r="EM233" s="549"/>
      <c r="EN233" s="550"/>
      <c r="EO233" s="554"/>
      <c r="EP233" s="458">
        <f>E233++H233+K233+N233+Q233+T233+W233+Z233+AC233+AF233+AI233+AL233+AO233+AR233+AU233+AX233+BA233+BD233+BG233+BJ233+BM233+BP233+BS233+BV233+BY233+CB233+CE233+CH233+CK233+CN233+CQ233+CT233+CW233+CZ233+DI233+DC233+DF233+DO233+DR233+DL233+DU233+DX233+EA233+ED233+EG233+EJ233+EM233</f>
        <v>6</v>
      </c>
      <c r="EQ233" s="408">
        <f>F233++I233+L233+O233+R233+U233+X233+AA233+AD233+AG233+AJ233+AM233+AP233+AS233+AV233+AY233+BB233+BE233+BH233+BK233+BN233+BQ233+BT233+BW233+BZ233+CC233+CF233+CI233+CL233+CO233+CR233+CU233+CX233+DA233+DJ233+DD233+DG233+DP233+DS233+DM233+DV233+DY233+EB233+EE233+EH233+EK233+EN233</f>
        <v>2</v>
      </c>
      <c r="ER233" s="408">
        <f>G233++J233+M233+P233+S233+V233+Y233+AB233+AE233+AH233+AK233+AN233+AQ233+AT233+AW233+AZ233+BC233+BF233+BI233+BL233+BO233+BR233+BU233+BX233+CA233+CD233+CG233+CJ233+CM233+CP233+CS233+CV233+CY233+DB233+DK233+DE233+DH233+DQ233+DT233+DN233+DW233+DZ233+EC233+EF233+EI233+EL233+EO233</f>
        <v>464</v>
      </c>
      <c r="ES233" s="411">
        <f>ER233/EP233</f>
        <v>77.33333333333333</v>
      </c>
      <c r="ET233" s="556">
        <f>H233+N233+T233+Z233+AF233+AL233+AR233+AX233+BD233+BJ233+BP233+BV233+CB233+CH233+CN233+CT233+CZ233+DF233+DO233+DU233+EA233+EG233+EM233</f>
        <v>0</v>
      </c>
      <c r="EU233" s="414">
        <f>I233+O233+U233+AA233+AG233+AM233+AS233+AY233+BE233+BK233+BQ233+BW233+CC233+CI233+CO233+CU233+DA233+DG233+DP233+DV233+EB233+EH233+EN233</f>
        <v>0</v>
      </c>
      <c r="EV233" s="416">
        <f>E233+K233+Q233+W233+AC233+AO233+AU233+BA233+BG233+BM233+BS233+DI233+DR233+DX233+ED233+EJ233</f>
        <v>6</v>
      </c>
      <c r="EW233" s="409">
        <f>F233+L233+R233+X233+AD233+AP233+AV233+BB233+BH233+BN233+BT233+DJ233+DS233+DY233+EE233+EK233</f>
        <v>2</v>
      </c>
      <c r="EX233" s="417">
        <f>G233+M233+S233+Y233+AE233+AQ233+AW233+BC233+BI233+BO233+BU233+DK233+DT233+DZ233+EF233+EL233</f>
        <v>464</v>
      </c>
      <c r="EY233" s="415">
        <f>BY233+AI233+CE233+CK233+CQ233+CW233+DC233+DL233</f>
        <v>0</v>
      </c>
      <c r="EZ233" s="410">
        <f>BZ233+AJ233+CF233+CL233+CR233+CX233+DD233+DM233</f>
        <v>0</v>
      </c>
      <c r="FA233" s="413">
        <f>CA233+AK233+CG233+CM233+CS233+CY233+DE233+DN233</f>
        <v>0</v>
      </c>
      <c r="FB233" s="226">
        <f>ER233/EQ233</f>
        <v>232</v>
      </c>
      <c r="FC233" s="226" t="e">
        <f>FA233/EZ233</f>
        <v>#DIV/0!</v>
      </c>
      <c r="FD233" s="227">
        <f>EQ233/EP233</f>
        <v>0.3333333333333333</v>
      </c>
      <c r="FE233" s="227" t="e">
        <f>EZ233/EY233</f>
        <v>#DIV/0!</v>
      </c>
    </row>
    <row r="234" spans="1:161" ht="10.5" customHeight="1">
      <c r="A234" s="75">
        <v>230</v>
      </c>
      <c r="B234" s="130"/>
      <c r="C234" s="33" t="s">
        <v>117</v>
      </c>
      <c r="D234" s="64" t="s">
        <v>326</v>
      </c>
      <c r="E234" s="289"/>
      <c r="F234" s="22"/>
      <c r="G234" s="37"/>
      <c r="H234" s="170"/>
      <c r="I234" s="100"/>
      <c r="J234" s="40"/>
      <c r="K234" s="289"/>
      <c r="L234" s="22"/>
      <c r="M234" s="37"/>
      <c r="N234" s="170"/>
      <c r="O234" s="100"/>
      <c r="P234" s="40"/>
      <c r="Q234" s="289"/>
      <c r="R234" s="22"/>
      <c r="S234" s="22"/>
      <c r="T234" s="100"/>
      <c r="U234" s="100"/>
      <c r="V234" s="48"/>
      <c r="W234" s="99"/>
      <c r="X234" s="22"/>
      <c r="Y234" s="22"/>
      <c r="Z234" s="100"/>
      <c r="AA234" s="100"/>
      <c r="AB234" s="40"/>
      <c r="AC234" s="289"/>
      <c r="AD234" s="22"/>
      <c r="AE234" s="22"/>
      <c r="AF234" s="100"/>
      <c r="AG234" s="100"/>
      <c r="AH234" s="48"/>
      <c r="AI234" s="202"/>
      <c r="AJ234" s="28"/>
      <c r="AK234" s="28"/>
      <c r="AL234" s="100"/>
      <c r="AM234" s="100"/>
      <c r="AN234" s="40"/>
      <c r="AO234" s="289"/>
      <c r="AP234" s="22"/>
      <c r="AQ234" s="22"/>
      <c r="AR234" s="100"/>
      <c r="AS234" s="100"/>
      <c r="AT234" s="48"/>
      <c r="AU234" s="99"/>
      <c r="AV234" s="22"/>
      <c r="AW234" s="22"/>
      <c r="AX234" s="100"/>
      <c r="AY234" s="100"/>
      <c r="AZ234" s="40"/>
      <c r="BA234" s="99"/>
      <c r="BB234" s="22"/>
      <c r="BC234" s="89"/>
      <c r="BD234" s="101"/>
      <c r="BE234" s="100"/>
      <c r="BF234" s="100"/>
      <c r="BG234" s="99"/>
      <c r="BH234" s="22"/>
      <c r="BI234" s="89"/>
      <c r="BJ234" s="101"/>
      <c r="BK234" s="100"/>
      <c r="BL234" s="48"/>
      <c r="BM234" s="99"/>
      <c r="BN234" s="22"/>
      <c r="BO234" s="89"/>
      <c r="BP234" s="101"/>
      <c r="BQ234" s="100"/>
      <c r="BR234" s="48"/>
      <c r="BS234" s="99"/>
      <c r="BT234" s="22"/>
      <c r="BU234" s="37"/>
      <c r="BV234" s="170"/>
      <c r="BW234" s="100"/>
      <c r="BX234" s="48"/>
      <c r="BY234" s="202"/>
      <c r="BZ234" s="203"/>
      <c r="CA234" s="204"/>
      <c r="CB234" s="170"/>
      <c r="CC234" s="100"/>
      <c r="CD234" s="48"/>
      <c r="CE234" s="202"/>
      <c r="CF234" s="203"/>
      <c r="CG234" s="204"/>
      <c r="CH234" s="170"/>
      <c r="CI234" s="100"/>
      <c r="CJ234" s="48"/>
      <c r="CK234" s="202"/>
      <c r="CL234" s="203"/>
      <c r="CM234" s="204"/>
      <c r="CN234" s="170"/>
      <c r="CO234" s="100"/>
      <c r="CP234" s="48"/>
      <c r="CQ234" s="202"/>
      <c r="CR234" s="203"/>
      <c r="CS234" s="204"/>
      <c r="CT234" s="170"/>
      <c r="CU234" s="100"/>
      <c r="CV234" s="48"/>
      <c r="CW234" s="202"/>
      <c r="CX234" s="203"/>
      <c r="CY234" s="204"/>
      <c r="CZ234" s="170"/>
      <c r="DA234" s="100"/>
      <c r="DB234" s="48"/>
      <c r="DC234" s="202">
        <v>6</v>
      </c>
      <c r="DD234" s="203">
        <v>0</v>
      </c>
      <c r="DE234" s="204">
        <v>245</v>
      </c>
      <c r="DF234" s="170">
        <v>0</v>
      </c>
      <c r="DG234" s="100">
        <v>0</v>
      </c>
      <c r="DH234" s="48">
        <v>0</v>
      </c>
      <c r="DI234" s="368"/>
      <c r="DJ234" s="369"/>
      <c r="DK234" s="370"/>
      <c r="DL234" s="391"/>
      <c r="DM234" s="392"/>
      <c r="DN234" s="397"/>
      <c r="DO234" s="170"/>
      <c r="DP234" s="100"/>
      <c r="DQ234" s="48"/>
      <c r="DR234" s="394"/>
      <c r="DS234" s="395"/>
      <c r="DT234" s="398"/>
      <c r="DU234" s="258"/>
      <c r="DV234" s="259"/>
      <c r="DW234" s="433"/>
      <c r="DX234" s="442"/>
      <c r="DY234" s="443"/>
      <c r="DZ234" s="447"/>
      <c r="EA234" s="258"/>
      <c r="EB234" s="259"/>
      <c r="EC234" s="433"/>
      <c r="ED234" s="442"/>
      <c r="EE234" s="443"/>
      <c r="EF234" s="447"/>
      <c r="EG234" s="258"/>
      <c r="EH234" s="259"/>
      <c r="EI234" s="260"/>
      <c r="EJ234" s="544"/>
      <c r="EK234" s="443"/>
      <c r="EL234" s="447"/>
      <c r="EM234" s="549"/>
      <c r="EN234" s="550"/>
      <c r="EO234" s="554"/>
      <c r="EP234" s="458">
        <f>E234++H234+K234+N234+Q234+T234+W234+Z234+AC234+AF234+AI234+AL234+AO234+AR234+AU234+AX234+BA234+BD234+BG234+BJ234+BM234+BP234+BS234+BV234+BY234+CB234+CE234+CH234+CK234+CN234+CQ234+CT234+CW234+CZ234+DI234+DC234+DF234+DO234+DR234+DL234+DU234+DX234+EA234+ED234+EG234+EJ234+EM234</f>
        <v>6</v>
      </c>
      <c r="EQ234" s="408">
        <f>F234++I234+L234+O234+R234+U234+X234+AA234+AD234+AG234+AJ234+AM234+AP234+AS234+AV234+AY234+BB234+BE234+BH234+BK234+BN234+BQ234+BT234+BW234+BZ234+CC234+CF234+CI234+CL234+CO234+CR234+CU234+CX234+DA234+DJ234+DD234+DG234+DP234+DS234+DM234+DV234+DY234+EB234+EE234+EH234+EK234+EN234</f>
        <v>0</v>
      </c>
      <c r="ER234" s="408">
        <f>G234++J234+M234+P234+S234+V234+Y234+AB234+AE234+AH234+AK234+AN234+AQ234+AT234+AW234+AZ234+BC234+BF234+BI234+BL234+BO234+BR234+BU234+BX234+CA234+CD234+CG234+CJ234+CM234+CP234+CS234+CV234+CY234+DB234+DK234+DE234+DH234+DQ234+DT234+DN234+DW234+DZ234+EC234+EF234+EI234+EL234+EO234</f>
        <v>245</v>
      </c>
      <c r="ES234" s="411">
        <f>ER234/EP234</f>
        <v>40.833333333333336</v>
      </c>
      <c r="ET234" s="556">
        <f>H234+N234+T234+Z234+AF234+AL234+AR234+AX234+BD234+BJ234+BP234+BV234+CB234+CH234+CN234+CT234+CZ234+DF234+DO234+DU234+EA234+EG234+EM234</f>
        <v>0</v>
      </c>
      <c r="EU234" s="414">
        <f>I234+O234+U234+AA234+AG234+AM234+AS234+AY234+BE234+BK234+BQ234+BW234+CC234+CI234+CO234+CU234+DA234+DG234+DP234+DV234+EB234+EH234+EN234</f>
        <v>0</v>
      </c>
      <c r="EV234" s="416">
        <f>E234+K234+Q234+W234+AC234+AO234+AU234+BA234+BG234+BM234+BS234+DI234+DR234+DX234+ED234+EJ234</f>
        <v>0</v>
      </c>
      <c r="EW234" s="409">
        <f>F234+L234+R234+X234+AD234+AP234+AV234+BB234+BH234+BN234+BT234+DJ234+DS234+DY234+EE234+EK234</f>
        <v>0</v>
      </c>
      <c r="EX234" s="417">
        <f>G234+M234+S234+Y234+AE234+AQ234+AW234+BC234+BI234+BO234+BU234+DK234+DT234+DZ234+EF234+EL234</f>
        <v>0</v>
      </c>
      <c r="EY234" s="415">
        <f>BY234+AI234+CE234+CK234+CQ234+CW234+DC234+DL234</f>
        <v>6</v>
      </c>
      <c r="EZ234" s="410">
        <f>BZ234+AJ234+CF234+CL234+CR234+CX234+DD234+DM234</f>
        <v>0</v>
      </c>
      <c r="FA234" s="413">
        <f>CA234+AK234+CG234+CM234+CS234+CY234+DE234+DN234</f>
        <v>245</v>
      </c>
      <c r="FB234" s="226" t="e">
        <f>ER234/EQ234</f>
        <v>#DIV/0!</v>
      </c>
      <c r="FC234" s="226" t="e">
        <f>FA234/EZ234</f>
        <v>#DIV/0!</v>
      </c>
      <c r="FD234" s="227">
        <f>EQ234/EP234</f>
        <v>0</v>
      </c>
      <c r="FE234" s="227">
        <f>EZ234/EY234</f>
        <v>0</v>
      </c>
    </row>
    <row r="235" spans="1:161" ht="10.5" customHeight="1">
      <c r="A235" s="119">
        <v>231</v>
      </c>
      <c r="B235" s="130"/>
      <c r="C235" s="33" t="s">
        <v>116</v>
      </c>
      <c r="D235" s="64" t="s">
        <v>338</v>
      </c>
      <c r="E235" s="289"/>
      <c r="F235" s="22"/>
      <c r="G235" s="37"/>
      <c r="H235" s="170"/>
      <c r="I235" s="100"/>
      <c r="J235" s="40"/>
      <c r="K235" s="289"/>
      <c r="L235" s="22"/>
      <c r="M235" s="37"/>
      <c r="N235" s="170"/>
      <c r="O235" s="100"/>
      <c r="P235" s="40"/>
      <c r="Q235" s="289"/>
      <c r="R235" s="22"/>
      <c r="S235" s="22"/>
      <c r="T235" s="100"/>
      <c r="U235" s="100"/>
      <c r="V235" s="48"/>
      <c r="W235" s="99"/>
      <c r="X235" s="22"/>
      <c r="Y235" s="22"/>
      <c r="Z235" s="100"/>
      <c r="AA235" s="100"/>
      <c r="AB235" s="40"/>
      <c r="AC235" s="289"/>
      <c r="AD235" s="22"/>
      <c r="AE235" s="22"/>
      <c r="AF235" s="100"/>
      <c r="AG235" s="100"/>
      <c r="AH235" s="48"/>
      <c r="AI235" s="202"/>
      <c r="AJ235" s="28"/>
      <c r="AK235" s="28"/>
      <c r="AL235" s="100"/>
      <c r="AM235" s="100"/>
      <c r="AN235" s="40"/>
      <c r="AO235" s="289"/>
      <c r="AP235" s="22"/>
      <c r="AQ235" s="22"/>
      <c r="AR235" s="100"/>
      <c r="AS235" s="100"/>
      <c r="AT235" s="48"/>
      <c r="AU235" s="99"/>
      <c r="AV235" s="22"/>
      <c r="AW235" s="22"/>
      <c r="AX235" s="100"/>
      <c r="AY235" s="100"/>
      <c r="AZ235" s="40"/>
      <c r="BA235" s="99"/>
      <c r="BB235" s="22"/>
      <c r="BC235" s="89"/>
      <c r="BD235" s="101"/>
      <c r="BE235" s="100"/>
      <c r="BF235" s="100"/>
      <c r="BG235" s="99"/>
      <c r="BH235" s="22"/>
      <c r="BI235" s="89"/>
      <c r="BJ235" s="101"/>
      <c r="BK235" s="100"/>
      <c r="BL235" s="48"/>
      <c r="BM235" s="268"/>
      <c r="BN235" s="269"/>
      <c r="BO235" s="287"/>
      <c r="BP235" s="101"/>
      <c r="BQ235" s="100"/>
      <c r="BR235" s="48"/>
      <c r="BS235" s="264"/>
      <c r="BT235" s="265"/>
      <c r="BU235" s="266"/>
      <c r="BV235" s="258"/>
      <c r="BW235" s="259"/>
      <c r="BX235" s="260"/>
      <c r="BY235" s="255"/>
      <c r="BZ235" s="256"/>
      <c r="CA235" s="257"/>
      <c r="CB235" s="258"/>
      <c r="CC235" s="259"/>
      <c r="CD235" s="260"/>
      <c r="CE235" s="255"/>
      <c r="CF235" s="256"/>
      <c r="CG235" s="257"/>
      <c r="CH235" s="258"/>
      <c r="CI235" s="259"/>
      <c r="CJ235" s="260"/>
      <c r="CK235" s="255"/>
      <c r="CL235" s="256"/>
      <c r="CM235" s="257"/>
      <c r="CN235" s="258"/>
      <c r="CO235" s="259"/>
      <c r="CP235" s="260"/>
      <c r="CQ235" s="391"/>
      <c r="CR235" s="392"/>
      <c r="CS235" s="397"/>
      <c r="CT235" s="258"/>
      <c r="CU235" s="259"/>
      <c r="CV235" s="260"/>
      <c r="CW235" s="391"/>
      <c r="CX235" s="392"/>
      <c r="CY235" s="397"/>
      <c r="CZ235" s="258"/>
      <c r="DA235" s="259"/>
      <c r="DB235" s="260"/>
      <c r="DC235" s="391"/>
      <c r="DD235" s="392"/>
      <c r="DE235" s="397"/>
      <c r="DF235" s="258"/>
      <c r="DG235" s="259"/>
      <c r="DH235" s="260"/>
      <c r="DI235" s="394">
        <v>5</v>
      </c>
      <c r="DJ235" s="395">
        <v>0</v>
      </c>
      <c r="DK235" s="398">
        <v>212</v>
      </c>
      <c r="DL235" s="391"/>
      <c r="DM235" s="392"/>
      <c r="DN235" s="397"/>
      <c r="DO235" s="258">
        <v>1</v>
      </c>
      <c r="DP235" s="259">
        <v>0</v>
      </c>
      <c r="DQ235" s="260">
        <v>77</v>
      </c>
      <c r="DR235" s="394"/>
      <c r="DS235" s="395"/>
      <c r="DT235" s="398"/>
      <c r="DU235" s="258"/>
      <c r="DV235" s="259"/>
      <c r="DW235" s="433"/>
      <c r="DX235" s="442"/>
      <c r="DY235" s="443"/>
      <c r="DZ235" s="447"/>
      <c r="EA235" s="258"/>
      <c r="EB235" s="259"/>
      <c r="EC235" s="433"/>
      <c r="ED235" s="442"/>
      <c r="EE235" s="443"/>
      <c r="EF235" s="447"/>
      <c r="EG235" s="258"/>
      <c r="EH235" s="259"/>
      <c r="EI235" s="260"/>
      <c r="EJ235" s="544"/>
      <c r="EK235" s="443"/>
      <c r="EL235" s="447"/>
      <c r="EM235" s="549"/>
      <c r="EN235" s="550"/>
      <c r="EO235" s="554"/>
      <c r="EP235" s="458">
        <f>E235++H235+K235+N235+Q235+T235+W235+Z235+AC235+AF235+AI235+AL235+AO235+AR235+AU235+AX235+BA235+BD235+BG235+BJ235+BM235+BP235+BS235+BV235+BY235+CB235+CE235+CH235+CK235+CN235+CQ235+CT235+CW235+CZ235+DI235+DC235+DF235+DO235+DR235+DL235+DU235+DX235+EA235+ED235+EG235+EJ235+EM235</f>
        <v>6</v>
      </c>
      <c r="EQ235" s="408">
        <f>F235++I235+L235+O235+R235+U235+X235+AA235+AD235+AG235+AJ235+AM235+AP235+AS235+AV235+AY235+BB235+BE235+BH235+BK235+BN235+BQ235+BT235+BW235+BZ235+CC235+CF235+CI235+CL235+CO235+CR235+CU235+CX235+DA235+DJ235+DD235+DG235+DP235+DS235+DM235+DV235+DY235+EB235+EE235+EH235+EK235+EN235</f>
        <v>0</v>
      </c>
      <c r="ER235" s="408">
        <f>G235++J235+M235+P235+S235+V235+Y235+AB235+AE235+AH235+AK235+AN235+AQ235+AT235+AW235+AZ235+BC235+BF235+BI235+BL235+BO235+BR235+BU235+BX235+CA235+CD235+CG235+CJ235+CM235+CP235+CS235+CV235+CY235+DB235+DK235+DE235+DH235+DQ235+DT235+DN235+DW235+DZ235+EC235+EF235+EI235+EL235+EO235</f>
        <v>289</v>
      </c>
      <c r="ES235" s="411">
        <f>ER235/EP235</f>
        <v>48.166666666666664</v>
      </c>
      <c r="ET235" s="556">
        <f>H235+N235+T235+Z235+AF235+AL235+AR235+AX235+BD235+BJ235+BP235+BV235+CB235+CH235+CN235+CT235+CZ235+DF235+DO235+DU235+EA235+EG235+EM235</f>
        <v>1</v>
      </c>
      <c r="EU235" s="414">
        <f>I235+O235+U235+AA235+AG235+AM235+AS235+AY235+BE235+BK235+BQ235+BW235+CC235+CI235+CO235+CU235+DA235+DG235+DP235+DV235+EB235+EH235+EN235</f>
        <v>0</v>
      </c>
      <c r="EV235" s="416">
        <f>E235+K235+Q235+W235+AC235+AO235+AU235+BA235+BG235+BM235+BS235+DI235+DR235+DX235+ED235+EJ235</f>
        <v>5</v>
      </c>
      <c r="EW235" s="409">
        <f>F235+L235+R235+X235+AD235+AP235+AV235+BB235+BH235+BN235+BT235+DJ235+DS235+DY235+EE235+EK235</f>
        <v>0</v>
      </c>
      <c r="EX235" s="417">
        <f>G235+M235+S235+Y235+AE235+AQ235+AW235+BC235+BI235+BO235+BU235+DK235+DT235+DZ235+EF235+EL235</f>
        <v>212</v>
      </c>
      <c r="EY235" s="415">
        <f>BY235+AI235+CE235+CK235+CQ235+CW235+DC235+DL235</f>
        <v>0</v>
      </c>
      <c r="EZ235" s="410">
        <f>BZ235+AJ235+CF235+CL235+CR235+CX235+DD235+DM235</f>
        <v>0</v>
      </c>
      <c r="FA235" s="413">
        <f>CA235+AK235+CG235+CM235+CS235+CY235+DE235+DN235</f>
        <v>0</v>
      </c>
      <c r="FB235" s="226" t="e">
        <f>ER235/EQ235</f>
        <v>#DIV/0!</v>
      </c>
      <c r="FC235" s="226" t="e">
        <f>FA235/EZ235</f>
        <v>#DIV/0!</v>
      </c>
      <c r="FD235" s="227">
        <f>EQ235/EP235</f>
        <v>0</v>
      </c>
      <c r="FE235" s="227" t="e">
        <f>EZ235/EY235</f>
        <v>#DIV/0!</v>
      </c>
    </row>
    <row r="236" spans="1:161" ht="10.5" customHeight="1">
      <c r="A236" s="75">
        <v>232</v>
      </c>
      <c r="B236" s="130"/>
      <c r="C236" s="33" t="s">
        <v>116</v>
      </c>
      <c r="D236" s="64" t="s">
        <v>247</v>
      </c>
      <c r="E236" s="290"/>
      <c r="F236" s="23"/>
      <c r="G236" s="38"/>
      <c r="H236" s="170"/>
      <c r="I236" s="100"/>
      <c r="J236" s="40"/>
      <c r="K236" s="290"/>
      <c r="L236" s="23"/>
      <c r="M236" s="38"/>
      <c r="N236" s="170"/>
      <c r="O236" s="100"/>
      <c r="P236" s="40"/>
      <c r="Q236" s="290"/>
      <c r="R236" s="23"/>
      <c r="S236" s="23"/>
      <c r="T236" s="100"/>
      <c r="U236" s="100"/>
      <c r="V236" s="48"/>
      <c r="W236" s="99"/>
      <c r="X236" s="22"/>
      <c r="Y236" s="22"/>
      <c r="Z236" s="100"/>
      <c r="AA236" s="100"/>
      <c r="AB236" s="40"/>
      <c r="AC236" s="289"/>
      <c r="AD236" s="22"/>
      <c r="AE236" s="22"/>
      <c r="AF236" s="100"/>
      <c r="AG236" s="100"/>
      <c r="AH236" s="48"/>
      <c r="AI236" s="202"/>
      <c r="AJ236" s="28"/>
      <c r="AK236" s="28"/>
      <c r="AL236" s="100"/>
      <c r="AM236" s="100"/>
      <c r="AN236" s="40"/>
      <c r="AO236" s="289"/>
      <c r="AP236" s="22"/>
      <c r="AQ236" s="22"/>
      <c r="AR236" s="100"/>
      <c r="AS236" s="100"/>
      <c r="AT236" s="48"/>
      <c r="AU236" s="99"/>
      <c r="AV236" s="22"/>
      <c r="AW236" s="22"/>
      <c r="AX236" s="100"/>
      <c r="AY236" s="100"/>
      <c r="AZ236" s="40"/>
      <c r="BA236" s="99"/>
      <c r="BB236" s="22"/>
      <c r="BC236" s="89"/>
      <c r="BD236" s="101"/>
      <c r="BE236" s="100"/>
      <c r="BF236" s="100"/>
      <c r="BG236" s="99"/>
      <c r="BH236" s="22"/>
      <c r="BI236" s="89"/>
      <c r="BJ236" s="101"/>
      <c r="BK236" s="100"/>
      <c r="BL236" s="48"/>
      <c r="BM236" s="268"/>
      <c r="BN236" s="269"/>
      <c r="BO236" s="287"/>
      <c r="BP236" s="267"/>
      <c r="BQ236" s="247"/>
      <c r="BR236" s="248"/>
      <c r="BS236" s="264"/>
      <c r="BT236" s="265"/>
      <c r="BU236" s="266"/>
      <c r="BV236" s="258"/>
      <c r="BW236" s="259"/>
      <c r="BX236" s="260"/>
      <c r="BY236" s="255">
        <f>'2012 - 2013'!BU52</f>
        <v>5</v>
      </c>
      <c r="BZ236" s="256">
        <f>'2012 - 2013'!BV52</f>
        <v>0</v>
      </c>
      <c r="CA236" s="257">
        <f>'2012 - 2013'!BW52</f>
        <v>132</v>
      </c>
      <c r="CB236" s="258">
        <f>'2012 - 2013'!J52</f>
        <v>1</v>
      </c>
      <c r="CC236" s="259">
        <f>'2012 - 2013'!K52</f>
        <v>0</v>
      </c>
      <c r="CD236" s="260">
        <f>'2012 - 2013'!L52</f>
        <v>9</v>
      </c>
      <c r="CE236" s="255"/>
      <c r="CF236" s="256"/>
      <c r="CG236" s="257"/>
      <c r="CH236" s="258"/>
      <c r="CI236" s="259"/>
      <c r="CJ236" s="260"/>
      <c r="CK236" s="255"/>
      <c r="CL236" s="256"/>
      <c r="CM236" s="257"/>
      <c r="CN236" s="258"/>
      <c r="CO236" s="259"/>
      <c r="CP236" s="260"/>
      <c r="CQ236" s="391"/>
      <c r="CR236" s="392"/>
      <c r="CS236" s="397"/>
      <c r="CT236" s="258"/>
      <c r="CU236" s="259"/>
      <c r="CV236" s="260"/>
      <c r="CW236" s="391"/>
      <c r="CX236" s="392"/>
      <c r="CY236" s="397"/>
      <c r="CZ236" s="258"/>
      <c r="DA236" s="259"/>
      <c r="DB236" s="260"/>
      <c r="DC236" s="391"/>
      <c r="DD236" s="392"/>
      <c r="DE236" s="397"/>
      <c r="DF236" s="258"/>
      <c r="DG236" s="259"/>
      <c r="DH236" s="260"/>
      <c r="DI236" s="394"/>
      <c r="DJ236" s="395"/>
      <c r="DK236" s="398"/>
      <c r="DL236" s="391"/>
      <c r="DM236" s="392"/>
      <c r="DN236" s="397"/>
      <c r="DO236" s="258"/>
      <c r="DP236" s="259"/>
      <c r="DQ236" s="260"/>
      <c r="DR236" s="394"/>
      <c r="DS236" s="395"/>
      <c r="DT236" s="398"/>
      <c r="DU236" s="258"/>
      <c r="DV236" s="259"/>
      <c r="DW236" s="433"/>
      <c r="DX236" s="442"/>
      <c r="DY236" s="443"/>
      <c r="DZ236" s="447"/>
      <c r="EA236" s="258"/>
      <c r="EB236" s="259"/>
      <c r="EC236" s="433"/>
      <c r="ED236" s="442"/>
      <c r="EE236" s="443"/>
      <c r="EF236" s="447"/>
      <c r="EG236" s="258"/>
      <c r="EH236" s="259"/>
      <c r="EI236" s="260"/>
      <c r="EJ236" s="544"/>
      <c r="EK236" s="443"/>
      <c r="EL236" s="447"/>
      <c r="EM236" s="549"/>
      <c r="EN236" s="550"/>
      <c r="EO236" s="554"/>
      <c r="EP236" s="458">
        <f>E236++H236+K236+N236+Q236+T236+W236+Z236+AC236+AF236+AI236+AL236+AO236+AR236+AU236+AX236+BA236+BD236+BG236+BJ236+BM236+BP236+BS236+BV236+BY236+CB236+CE236+CH236+CK236+CN236+CQ236+CT236+CW236+CZ236+DI236+DC236+DF236+DO236+DR236+DL236+DU236+DX236+EA236+ED236+EG236+EJ236+EM236</f>
        <v>6</v>
      </c>
      <c r="EQ236" s="408">
        <f>F236++I236+L236+O236+R236+U236+X236+AA236+AD236+AG236+AJ236+AM236+AP236+AS236+AV236+AY236+BB236+BE236+BH236+BK236+BN236+BQ236+BT236+BW236+BZ236+CC236+CF236+CI236+CL236+CO236+CR236+CU236+CX236+DA236+DJ236+DD236+DG236+DP236+DS236+DM236+DV236+DY236+EB236+EE236+EH236+EK236+EN236</f>
        <v>0</v>
      </c>
      <c r="ER236" s="408">
        <f>G236++J236+M236+P236+S236+V236+Y236+AB236+AE236+AH236+AK236+AN236+AQ236+AT236+AW236+AZ236+BC236+BF236+BI236+BL236+BO236+BR236+BU236+BX236+CA236+CD236+CG236+CJ236+CM236+CP236+CS236+CV236+CY236+DB236+DK236+DE236+DH236+DQ236+DT236+DN236+DW236+DZ236+EC236+EF236+EI236+EL236+EO236</f>
        <v>141</v>
      </c>
      <c r="ES236" s="411">
        <f>ER236/EP236</f>
        <v>23.5</v>
      </c>
      <c r="ET236" s="556">
        <f>H236+N236+T236+Z236+AF236+AL236+AR236+AX236+BD236+BJ236+BP236+BV236+CB236+CH236+CN236+CT236+CZ236+DF236+DO236+DU236+EA236+EG236+EM236</f>
        <v>1</v>
      </c>
      <c r="EU236" s="414">
        <f>I236+O236+U236+AA236+AG236+AM236+AS236+AY236+BE236+BK236+BQ236+BW236+CC236+CI236+CO236+CU236+DA236+DG236+DP236+DV236+EB236+EH236+EN236</f>
        <v>0</v>
      </c>
      <c r="EV236" s="416">
        <f>E236+K236+Q236+W236+AC236+AO236+AU236+BA236+BG236+BM236+BS236+DI236+DR236+DX236+ED236+EJ236</f>
        <v>0</v>
      </c>
      <c r="EW236" s="409">
        <f>F236+L236+R236+X236+AD236+AP236+AV236+BB236+BH236+BN236+BT236+DJ236+DS236+DY236+EE236+EK236</f>
        <v>0</v>
      </c>
      <c r="EX236" s="417">
        <f>G236+M236+S236+Y236+AE236+AQ236+AW236+BC236+BI236+BO236+BU236+DK236+DT236+DZ236+EF236+EL236</f>
        <v>0</v>
      </c>
      <c r="EY236" s="415">
        <f>BY236+AI236+CE236+CK236+CQ236+CW236+DC236+DL236</f>
        <v>5</v>
      </c>
      <c r="EZ236" s="410">
        <f>BZ236+AJ236+CF236+CL236+CR236+CX236+DD236+DM236</f>
        <v>0</v>
      </c>
      <c r="FA236" s="413">
        <f>CA236+AK236+CG236+CM236+CS236+CY236+DE236+DN236</f>
        <v>132</v>
      </c>
      <c r="FB236" s="226" t="e">
        <f>ER236/EQ236</f>
        <v>#DIV/0!</v>
      </c>
      <c r="FC236" s="226" t="e">
        <f>FA236/EZ236</f>
        <v>#DIV/0!</v>
      </c>
      <c r="FD236" s="227">
        <f>EQ236/EP236</f>
        <v>0</v>
      </c>
      <c r="FE236" s="227">
        <f>EZ236/EY236</f>
        <v>0</v>
      </c>
    </row>
    <row r="237" spans="1:161" ht="10.5" customHeight="1">
      <c r="A237" s="119">
        <v>233</v>
      </c>
      <c r="B237" s="130"/>
      <c r="C237" s="33" t="s">
        <v>118</v>
      </c>
      <c r="D237" s="64" t="s">
        <v>245</v>
      </c>
      <c r="E237" s="290"/>
      <c r="F237" s="23"/>
      <c r="G237" s="38"/>
      <c r="H237" s="170"/>
      <c r="I237" s="100"/>
      <c r="J237" s="40"/>
      <c r="K237" s="290"/>
      <c r="L237" s="23"/>
      <c r="M237" s="38"/>
      <c r="N237" s="170"/>
      <c r="O237" s="100"/>
      <c r="P237" s="40"/>
      <c r="Q237" s="290"/>
      <c r="R237" s="23"/>
      <c r="S237" s="23"/>
      <c r="T237" s="100"/>
      <c r="U237" s="100"/>
      <c r="V237" s="48"/>
      <c r="W237" s="99"/>
      <c r="X237" s="22"/>
      <c r="Y237" s="22"/>
      <c r="Z237" s="100"/>
      <c r="AA237" s="100"/>
      <c r="AB237" s="40"/>
      <c r="AC237" s="289"/>
      <c r="AD237" s="22"/>
      <c r="AE237" s="22"/>
      <c r="AF237" s="100"/>
      <c r="AG237" s="100"/>
      <c r="AH237" s="48"/>
      <c r="AI237" s="202"/>
      <c r="AJ237" s="28"/>
      <c r="AK237" s="28"/>
      <c r="AL237" s="100"/>
      <c r="AM237" s="100"/>
      <c r="AN237" s="40"/>
      <c r="AO237" s="289"/>
      <c r="AP237" s="22"/>
      <c r="AQ237" s="22"/>
      <c r="AR237" s="100"/>
      <c r="AS237" s="100"/>
      <c r="AT237" s="48"/>
      <c r="AU237" s="99"/>
      <c r="AV237" s="22"/>
      <c r="AW237" s="22"/>
      <c r="AX237" s="100"/>
      <c r="AY237" s="100"/>
      <c r="AZ237" s="40"/>
      <c r="BA237" s="99"/>
      <c r="BB237" s="22"/>
      <c r="BC237" s="89"/>
      <c r="BD237" s="101"/>
      <c r="BE237" s="100"/>
      <c r="BF237" s="100"/>
      <c r="BG237" s="99"/>
      <c r="BH237" s="22"/>
      <c r="BI237" s="89"/>
      <c r="BJ237" s="101"/>
      <c r="BK237" s="100"/>
      <c r="BL237" s="48"/>
      <c r="BM237" s="99"/>
      <c r="BN237" s="22"/>
      <c r="BO237" s="89"/>
      <c r="BP237" s="101"/>
      <c r="BQ237" s="100"/>
      <c r="BR237" s="48"/>
      <c r="BS237" s="99"/>
      <c r="BT237" s="22"/>
      <c r="BU237" s="37"/>
      <c r="BV237" s="170"/>
      <c r="BW237" s="100"/>
      <c r="BX237" s="48"/>
      <c r="BY237" s="255">
        <f>'2012 - 2013'!BU57</f>
        <v>6</v>
      </c>
      <c r="BZ237" s="256">
        <f>'2012 - 2013'!BV57</f>
        <v>0</v>
      </c>
      <c r="CA237" s="257">
        <f>'2012 - 2013'!BW57</f>
        <v>238</v>
      </c>
      <c r="CB237" s="258">
        <f>'2012 - 2013'!J57</f>
        <v>0</v>
      </c>
      <c r="CC237" s="259">
        <f>'2012 - 2013'!K57</f>
        <v>0</v>
      </c>
      <c r="CD237" s="260">
        <f>'2012 - 2013'!L57</f>
        <v>0</v>
      </c>
      <c r="CE237" s="255"/>
      <c r="CF237" s="256"/>
      <c r="CG237" s="257"/>
      <c r="CH237" s="258"/>
      <c r="CI237" s="259"/>
      <c r="CJ237" s="260"/>
      <c r="CK237" s="255"/>
      <c r="CL237" s="256"/>
      <c r="CM237" s="257"/>
      <c r="CN237" s="258"/>
      <c r="CO237" s="259"/>
      <c r="CP237" s="260"/>
      <c r="CQ237" s="391"/>
      <c r="CR237" s="392"/>
      <c r="CS237" s="397"/>
      <c r="CT237" s="258"/>
      <c r="CU237" s="259"/>
      <c r="CV237" s="260"/>
      <c r="CW237" s="391"/>
      <c r="CX237" s="392"/>
      <c r="CY237" s="397"/>
      <c r="CZ237" s="258"/>
      <c r="DA237" s="259"/>
      <c r="DB237" s="260"/>
      <c r="DC237" s="391"/>
      <c r="DD237" s="392"/>
      <c r="DE237" s="397"/>
      <c r="DF237" s="258"/>
      <c r="DG237" s="259"/>
      <c r="DH237" s="260"/>
      <c r="DI237" s="394"/>
      <c r="DJ237" s="395"/>
      <c r="DK237" s="398"/>
      <c r="DL237" s="391"/>
      <c r="DM237" s="392"/>
      <c r="DN237" s="397"/>
      <c r="DO237" s="258"/>
      <c r="DP237" s="259"/>
      <c r="DQ237" s="260"/>
      <c r="DR237" s="394"/>
      <c r="DS237" s="395"/>
      <c r="DT237" s="398"/>
      <c r="DU237" s="258"/>
      <c r="DV237" s="259"/>
      <c r="DW237" s="433"/>
      <c r="DX237" s="442"/>
      <c r="DY237" s="443"/>
      <c r="DZ237" s="447"/>
      <c r="EA237" s="258"/>
      <c r="EB237" s="259"/>
      <c r="EC237" s="433"/>
      <c r="ED237" s="442"/>
      <c r="EE237" s="443"/>
      <c r="EF237" s="447"/>
      <c r="EG237" s="258"/>
      <c r="EH237" s="259"/>
      <c r="EI237" s="260"/>
      <c r="EJ237" s="544"/>
      <c r="EK237" s="443"/>
      <c r="EL237" s="447"/>
      <c r="EM237" s="549"/>
      <c r="EN237" s="550"/>
      <c r="EO237" s="554"/>
      <c r="EP237" s="458">
        <f>E237++H237+K237+N237+Q237+T237+W237+Z237+AC237+AF237+AI237+AL237+AO237+AR237+AU237+AX237+BA237+BD237+BG237+BJ237+BM237+BP237+BS237+BV237+BY237+CB237+CE237+CH237+CK237+CN237+CQ237+CT237+CW237+CZ237+DI237+DC237+DF237+DO237+DR237+DL237+DU237+DX237+EA237+ED237+EG237+EJ237+EM237</f>
        <v>6</v>
      </c>
      <c r="EQ237" s="408">
        <f>F237++I237+L237+O237+R237+U237+X237+AA237+AD237+AG237+AJ237+AM237+AP237+AS237+AV237+AY237+BB237+BE237+BH237+BK237+BN237+BQ237+BT237+BW237+BZ237+CC237+CF237+CI237+CL237+CO237+CR237+CU237+CX237+DA237+DJ237+DD237+DG237+DP237+DS237+DM237+DV237+DY237+EB237+EE237+EH237+EK237+EN237</f>
        <v>0</v>
      </c>
      <c r="ER237" s="408">
        <f>G237++J237+M237+P237+S237+V237+Y237+AB237+AE237+AH237+AK237+AN237+AQ237+AT237+AW237+AZ237+BC237+BF237+BI237+BL237+BO237+BR237+BU237+BX237+CA237+CD237+CG237+CJ237+CM237+CP237+CS237+CV237+CY237+DB237+DK237+DE237+DH237+DQ237+DT237+DN237+DW237+DZ237+EC237+EF237+EI237+EL237+EO237</f>
        <v>238</v>
      </c>
      <c r="ES237" s="411">
        <f>ER237/EP237</f>
        <v>39.666666666666664</v>
      </c>
      <c r="ET237" s="556">
        <f>H237+N237+T237+Z237+AF237+AL237+AR237+AX237+BD237+BJ237+BP237+BV237+CB237+CH237+CN237+CT237+CZ237+DF237+DO237+DU237+EA237+EG237+EM237</f>
        <v>0</v>
      </c>
      <c r="EU237" s="414">
        <f>I237+O237+U237+AA237+AG237+AM237+AS237+AY237+BE237+BK237+BQ237+BW237+CC237+CI237+CO237+CU237+DA237+DG237+DP237+DV237+EB237+EH237+EN237</f>
        <v>0</v>
      </c>
      <c r="EV237" s="416">
        <f>E237+K237+Q237+W237+AC237+AO237+AU237+BA237+BG237+BM237+BS237+DI237+DR237+DX237+ED237+EJ237</f>
        <v>0</v>
      </c>
      <c r="EW237" s="409">
        <f>F237+L237+R237+X237+AD237+AP237+AV237+BB237+BH237+BN237+BT237+DJ237+DS237+DY237+EE237+EK237</f>
        <v>0</v>
      </c>
      <c r="EX237" s="417">
        <f>G237+M237+S237+Y237+AE237+AQ237+AW237+BC237+BI237+BO237+BU237+DK237+DT237+DZ237+EF237+EL237</f>
        <v>0</v>
      </c>
      <c r="EY237" s="415">
        <f>BY237+AI237+CE237+CK237+CQ237+CW237+DC237+DL237</f>
        <v>6</v>
      </c>
      <c r="EZ237" s="410">
        <f>BZ237+AJ237+CF237+CL237+CR237+CX237+DD237+DM237</f>
        <v>0</v>
      </c>
      <c r="FA237" s="413">
        <f>CA237+AK237+CG237+CM237+CS237+CY237+DE237+DN237</f>
        <v>238</v>
      </c>
      <c r="FB237" s="226" t="e">
        <f>ER237/EQ237</f>
        <v>#DIV/0!</v>
      </c>
      <c r="FC237" s="226" t="e">
        <f>FA237/EZ237</f>
        <v>#DIV/0!</v>
      </c>
      <c r="FD237" s="227">
        <f>EQ237/EP237</f>
        <v>0</v>
      </c>
      <c r="FE237" s="227">
        <f>EZ237/EY237</f>
        <v>0</v>
      </c>
    </row>
    <row r="238" spans="1:161" ht="10.5" customHeight="1">
      <c r="A238" s="75">
        <v>234</v>
      </c>
      <c r="B238" s="130"/>
      <c r="C238" s="33" t="s">
        <v>118</v>
      </c>
      <c r="D238" s="64" t="s">
        <v>75</v>
      </c>
      <c r="E238" s="289"/>
      <c r="F238" s="22"/>
      <c r="G238" s="37"/>
      <c r="H238" s="170"/>
      <c r="I238" s="100"/>
      <c r="J238" s="40"/>
      <c r="K238" s="289"/>
      <c r="L238" s="22"/>
      <c r="M238" s="37"/>
      <c r="N238" s="170"/>
      <c r="O238" s="100"/>
      <c r="P238" s="40"/>
      <c r="Q238" s="289"/>
      <c r="R238" s="22"/>
      <c r="S238" s="22"/>
      <c r="T238" s="100"/>
      <c r="U238" s="100"/>
      <c r="V238" s="48"/>
      <c r="W238" s="99">
        <v>4</v>
      </c>
      <c r="X238" s="22"/>
      <c r="Y238" s="22">
        <v>171</v>
      </c>
      <c r="Z238" s="100">
        <v>2</v>
      </c>
      <c r="AA238" s="100">
        <v>2</v>
      </c>
      <c r="AB238" s="40">
        <v>135</v>
      </c>
      <c r="AC238" s="289"/>
      <c r="AD238" s="22"/>
      <c r="AE238" s="22"/>
      <c r="AF238" s="100"/>
      <c r="AG238" s="100"/>
      <c r="AH238" s="48"/>
      <c r="AI238" s="202"/>
      <c r="AJ238" s="28"/>
      <c r="AK238" s="28"/>
      <c r="AL238" s="100"/>
      <c r="AM238" s="100"/>
      <c r="AN238" s="40"/>
      <c r="AO238" s="289"/>
      <c r="AP238" s="22"/>
      <c r="AQ238" s="22"/>
      <c r="AR238" s="100"/>
      <c r="AS238" s="100"/>
      <c r="AT238" s="48"/>
      <c r="AU238" s="99"/>
      <c r="AV238" s="22"/>
      <c r="AW238" s="22"/>
      <c r="AX238" s="100"/>
      <c r="AY238" s="100"/>
      <c r="AZ238" s="40"/>
      <c r="BA238" s="99"/>
      <c r="BB238" s="22"/>
      <c r="BC238" s="89"/>
      <c r="BD238" s="101"/>
      <c r="BE238" s="100"/>
      <c r="BF238" s="100"/>
      <c r="BG238" s="99"/>
      <c r="BH238" s="22"/>
      <c r="BI238" s="89"/>
      <c r="BJ238" s="101"/>
      <c r="BK238" s="100"/>
      <c r="BL238" s="48"/>
      <c r="BM238" s="99"/>
      <c r="BN238" s="22"/>
      <c r="BO238" s="89"/>
      <c r="BP238" s="101"/>
      <c r="BQ238" s="100"/>
      <c r="BR238" s="48"/>
      <c r="BS238" s="99"/>
      <c r="BT238" s="22"/>
      <c r="BU238" s="37"/>
      <c r="BV238" s="170"/>
      <c r="BW238" s="100"/>
      <c r="BX238" s="48"/>
      <c r="BY238" s="202"/>
      <c r="BZ238" s="203"/>
      <c r="CA238" s="204"/>
      <c r="CB238" s="170"/>
      <c r="CC238" s="100"/>
      <c r="CD238" s="48"/>
      <c r="CE238" s="202"/>
      <c r="CF238" s="203"/>
      <c r="CG238" s="204"/>
      <c r="CH238" s="170"/>
      <c r="CI238" s="100"/>
      <c r="CJ238" s="48"/>
      <c r="CK238" s="202"/>
      <c r="CL238" s="203"/>
      <c r="CM238" s="204"/>
      <c r="CN238" s="170"/>
      <c r="CO238" s="100"/>
      <c r="CP238" s="48"/>
      <c r="CQ238" s="202"/>
      <c r="CR238" s="203"/>
      <c r="CS238" s="204"/>
      <c r="CT238" s="170"/>
      <c r="CU238" s="100"/>
      <c r="CV238" s="48"/>
      <c r="CW238" s="202"/>
      <c r="CX238" s="203"/>
      <c r="CY238" s="204"/>
      <c r="CZ238" s="170"/>
      <c r="DA238" s="100"/>
      <c r="DB238" s="48"/>
      <c r="DC238" s="202"/>
      <c r="DD238" s="203"/>
      <c r="DE238" s="204"/>
      <c r="DF238" s="170"/>
      <c r="DG238" s="100"/>
      <c r="DH238" s="48"/>
      <c r="DI238" s="368"/>
      <c r="DJ238" s="369"/>
      <c r="DK238" s="370"/>
      <c r="DL238" s="391"/>
      <c r="DM238" s="392"/>
      <c r="DN238" s="397"/>
      <c r="DO238" s="170"/>
      <c r="DP238" s="100"/>
      <c r="DQ238" s="48"/>
      <c r="DR238" s="394"/>
      <c r="DS238" s="395"/>
      <c r="DT238" s="398"/>
      <c r="DU238" s="258"/>
      <c r="DV238" s="259"/>
      <c r="DW238" s="433"/>
      <c r="DX238" s="442"/>
      <c r="DY238" s="443"/>
      <c r="DZ238" s="447"/>
      <c r="EA238" s="258"/>
      <c r="EB238" s="259"/>
      <c r="EC238" s="433"/>
      <c r="ED238" s="442"/>
      <c r="EE238" s="443"/>
      <c r="EF238" s="447"/>
      <c r="EG238" s="258"/>
      <c r="EH238" s="259"/>
      <c r="EI238" s="260"/>
      <c r="EJ238" s="544"/>
      <c r="EK238" s="443"/>
      <c r="EL238" s="447"/>
      <c r="EM238" s="549"/>
      <c r="EN238" s="550"/>
      <c r="EO238" s="554"/>
      <c r="EP238" s="458">
        <f>E238++H238+K238+N238+Q238+T238+W238+Z238+AC238+AF238+AI238+AL238+AO238+AR238+AU238+AX238+BA238+BD238+BG238+BJ238+BM238+BP238+BS238+BV238+BY238+CB238+CE238+CH238+CK238+CN238+CQ238+CT238+CW238+CZ238+DI238+DC238+DF238+DO238+DR238+DL238+DU238+DX238+EA238+ED238+EG238+EJ238+EM238</f>
        <v>6</v>
      </c>
      <c r="EQ238" s="408">
        <f>F238++I238+L238+O238+R238+U238+X238+AA238+AD238+AG238+AJ238+AM238+AP238+AS238+AV238+AY238+BB238+BE238+BH238+BK238+BN238+BQ238+BT238+BW238+BZ238+CC238+CF238+CI238+CL238+CO238+CR238+CU238+CX238+DA238+DJ238+DD238+DG238+DP238+DS238+DM238+DV238+DY238+EB238+EE238+EH238+EK238+EN238</f>
        <v>2</v>
      </c>
      <c r="ER238" s="408">
        <f>G238++J238+M238+P238+S238+V238+Y238+AB238+AE238+AH238+AK238+AN238+AQ238+AT238+AW238+AZ238+BC238+BF238+BI238+BL238+BO238+BR238+BU238+BX238+CA238+CD238+CG238+CJ238+CM238+CP238+CS238+CV238+CY238+DB238+DK238+DE238+DH238+DQ238+DT238+DN238+DW238+DZ238+EC238+EF238+EI238+EL238+EO238</f>
        <v>306</v>
      </c>
      <c r="ES238" s="411">
        <f>ER238/EP238</f>
        <v>51</v>
      </c>
      <c r="ET238" s="556">
        <f>H238+N238+T238+Z238+AF238+AL238+AR238+AX238+BD238+BJ238+BP238+BV238+CB238+CH238+CN238+CT238+CZ238+DF238+DO238+DU238+EA238+EG238+EM238</f>
        <v>2</v>
      </c>
      <c r="EU238" s="414">
        <f>I238+O238+U238+AA238+AG238+AM238+AS238+AY238+BE238+BK238+BQ238+BW238+CC238+CI238+CO238+CU238+DA238+DG238+DP238+DV238+EB238+EH238+EN238</f>
        <v>2</v>
      </c>
      <c r="EV238" s="416">
        <f>E238+K238+Q238+W238+AC238+AO238+AU238+BA238+BG238+BM238+BS238+DI238+DR238+DX238+ED238+EJ238</f>
        <v>4</v>
      </c>
      <c r="EW238" s="409">
        <f>F238+L238+R238+X238+AD238+AP238+AV238+BB238+BH238+BN238+BT238+DJ238+DS238+DY238+EE238+EK238</f>
        <v>0</v>
      </c>
      <c r="EX238" s="417">
        <f>G238+M238+S238+Y238+AE238+AQ238+AW238+BC238+BI238+BO238+BU238+DK238+DT238+DZ238+EF238+EL238</f>
        <v>171</v>
      </c>
      <c r="EY238" s="415">
        <f>BY238+AI238+CE238+CK238+CQ238+CW238+DC238+DL238</f>
        <v>0</v>
      </c>
      <c r="EZ238" s="410">
        <f>BZ238+AJ238+CF238+CL238+CR238+CX238+DD238+DM238</f>
        <v>0</v>
      </c>
      <c r="FA238" s="413">
        <f>CA238+AK238+CG238+CM238+CS238+CY238+DE238+DN238</f>
        <v>0</v>
      </c>
      <c r="FB238" s="226">
        <f>ER238/EQ238</f>
        <v>153</v>
      </c>
      <c r="FC238" s="226" t="e">
        <f>FA238/EZ238</f>
        <v>#DIV/0!</v>
      </c>
      <c r="FD238" s="227">
        <f>EQ238/EP238</f>
        <v>0.3333333333333333</v>
      </c>
      <c r="FE238" s="227" t="e">
        <f>EZ238/EY238</f>
        <v>#DIV/0!</v>
      </c>
    </row>
    <row r="239" spans="1:161" ht="10.5" customHeight="1">
      <c r="A239" s="119">
        <v>235</v>
      </c>
      <c r="B239" s="130" t="s">
        <v>193</v>
      </c>
      <c r="C239" s="33" t="s">
        <v>117</v>
      </c>
      <c r="D239" s="419" t="s">
        <v>408</v>
      </c>
      <c r="E239" s="289"/>
      <c r="F239" s="22"/>
      <c r="G239" s="37"/>
      <c r="H239" s="170"/>
      <c r="I239" s="100"/>
      <c r="J239" s="40"/>
      <c r="K239" s="289"/>
      <c r="L239" s="22"/>
      <c r="M239" s="37"/>
      <c r="N239" s="170"/>
      <c r="O239" s="100"/>
      <c r="P239" s="40"/>
      <c r="Q239" s="289"/>
      <c r="R239" s="22"/>
      <c r="S239" s="22"/>
      <c r="T239" s="100"/>
      <c r="U239" s="100"/>
      <c r="V239" s="48"/>
      <c r="W239" s="99"/>
      <c r="X239" s="22"/>
      <c r="Y239" s="22"/>
      <c r="Z239" s="100"/>
      <c r="AA239" s="100"/>
      <c r="AB239" s="40"/>
      <c r="AC239" s="289"/>
      <c r="AD239" s="22"/>
      <c r="AE239" s="22"/>
      <c r="AF239" s="100"/>
      <c r="AG239" s="100"/>
      <c r="AH239" s="48"/>
      <c r="AI239" s="202"/>
      <c r="AJ239" s="28"/>
      <c r="AK239" s="28"/>
      <c r="AL239" s="100"/>
      <c r="AM239" s="100"/>
      <c r="AN239" s="40"/>
      <c r="AO239" s="289"/>
      <c r="AP239" s="22"/>
      <c r="AQ239" s="22"/>
      <c r="AR239" s="100"/>
      <c r="AS239" s="100"/>
      <c r="AT239" s="48"/>
      <c r="AU239" s="99"/>
      <c r="AV239" s="22"/>
      <c r="AW239" s="22"/>
      <c r="AX239" s="100"/>
      <c r="AY239" s="100"/>
      <c r="AZ239" s="40"/>
      <c r="BA239" s="99"/>
      <c r="BB239" s="22"/>
      <c r="BC239" s="89"/>
      <c r="BD239" s="101"/>
      <c r="BE239" s="100"/>
      <c r="BF239" s="100"/>
      <c r="BG239" s="99"/>
      <c r="BH239" s="22"/>
      <c r="BI239" s="89"/>
      <c r="BJ239" s="101"/>
      <c r="BK239" s="100"/>
      <c r="BL239" s="48"/>
      <c r="BM239" s="268"/>
      <c r="BN239" s="269"/>
      <c r="BO239" s="287"/>
      <c r="BP239" s="101"/>
      <c r="BQ239" s="100"/>
      <c r="BR239" s="48"/>
      <c r="BS239" s="264"/>
      <c r="BT239" s="265"/>
      <c r="BU239" s="266"/>
      <c r="BV239" s="258"/>
      <c r="BW239" s="259"/>
      <c r="BX239" s="260"/>
      <c r="BY239" s="255"/>
      <c r="BZ239" s="256"/>
      <c r="CA239" s="257"/>
      <c r="CB239" s="258"/>
      <c r="CC239" s="259"/>
      <c r="CD239" s="260"/>
      <c r="CE239" s="255"/>
      <c r="CF239" s="256"/>
      <c r="CG239" s="257"/>
      <c r="CH239" s="258"/>
      <c r="CI239" s="259"/>
      <c r="CJ239" s="260"/>
      <c r="CK239" s="255"/>
      <c r="CL239" s="256"/>
      <c r="CM239" s="257"/>
      <c r="CN239" s="258"/>
      <c r="CO239" s="259"/>
      <c r="CP239" s="260"/>
      <c r="CQ239" s="391"/>
      <c r="CR239" s="392"/>
      <c r="CS239" s="397"/>
      <c r="CT239" s="258"/>
      <c r="CU239" s="259"/>
      <c r="CV239" s="260"/>
      <c r="CW239" s="391"/>
      <c r="CX239" s="392"/>
      <c r="CY239" s="397"/>
      <c r="CZ239" s="258"/>
      <c r="DA239" s="259"/>
      <c r="DB239" s="260"/>
      <c r="DC239" s="391"/>
      <c r="DD239" s="392"/>
      <c r="DE239" s="397"/>
      <c r="DF239" s="258"/>
      <c r="DG239" s="259"/>
      <c r="DH239" s="260"/>
      <c r="DI239" s="394"/>
      <c r="DJ239" s="395"/>
      <c r="DK239" s="398"/>
      <c r="DL239" s="391"/>
      <c r="DM239" s="392"/>
      <c r="DN239" s="397"/>
      <c r="DO239" s="258"/>
      <c r="DP239" s="259"/>
      <c r="DQ239" s="260"/>
      <c r="DR239" s="394"/>
      <c r="DS239" s="395"/>
      <c r="DT239" s="398"/>
      <c r="DU239" s="258"/>
      <c r="DV239" s="259"/>
      <c r="DW239" s="433"/>
      <c r="DX239" s="442"/>
      <c r="DY239" s="443"/>
      <c r="DZ239" s="447"/>
      <c r="EA239" s="258"/>
      <c r="EB239" s="259"/>
      <c r="EC239" s="433"/>
      <c r="ED239" s="442">
        <v>1</v>
      </c>
      <c r="EE239" s="443">
        <v>0</v>
      </c>
      <c r="EF239" s="447">
        <v>90</v>
      </c>
      <c r="EG239" s="258"/>
      <c r="EH239" s="259"/>
      <c r="EI239" s="260"/>
      <c r="EJ239" s="544">
        <v>2</v>
      </c>
      <c r="EK239" s="443"/>
      <c r="EL239" s="447">
        <v>21</v>
      </c>
      <c r="EM239" s="549">
        <v>2</v>
      </c>
      <c r="EN239" s="550"/>
      <c r="EO239" s="554">
        <v>102</v>
      </c>
      <c r="EP239" s="458">
        <f>E239++H239+K239+N239+Q239+T239+W239+Z239+AC239+AF239+AI239+AL239+AO239+AR239+AU239+AX239+BA239+BD239+BG239+BJ239+BM239+BP239+BS239+BV239+BY239+CB239+CE239+CH239+CK239+CN239+CQ239+CT239+CW239+CZ239+DI239+DC239+DF239+DO239+DR239+DL239+DU239+DX239+EA239+ED239+EG239+EJ239+EM239</f>
        <v>5</v>
      </c>
      <c r="EQ239" s="408">
        <f>F239++I239+L239+O239+R239+U239+X239+AA239+AD239+AG239+AJ239+AM239+AP239+AS239+AV239+AY239+BB239+BE239+BH239+BK239+BN239+BQ239+BT239+BW239+BZ239+CC239+CF239+CI239+CL239+CO239+CR239+CU239+CX239+DA239+DJ239+DD239+DG239+DP239+DS239+DM239+DV239+DY239+EB239+EE239+EH239+EK239+EN239</f>
        <v>0</v>
      </c>
      <c r="ER239" s="408">
        <f>G239++J239+M239+P239+S239+V239+Y239+AB239+AE239+AH239+AK239+AN239+AQ239+AT239+AW239+AZ239+BC239+BF239+BI239+BL239+BO239+BR239+BU239+BX239+CA239+CD239+CG239+CJ239+CM239+CP239+CS239+CV239+CY239+DB239+DK239+DE239+DH239+DQ239+DT239+DN239+DW239+DZ239+EC239+EF239+EI239+EL239+EO239</f>
        <v>213</v>
      </c>
      <c r="ES239" s="411">
        <f>ER239/EP239</f>
        <v>42.6</v>
      </c>
      <c r="ET239" s="556">
        <f>H239+N239+T239+Z239+AF239+AL239+AR239+AX239+BD239+BJ239+BP239+BV239+CB239+CH239+CN239+CT239+CZ239+DF239+DO239+DU239+EA239+EG239+EM239</f>
        <v>2</v>
      </c>
      <c r="EU239" s="414">
        <f>I239+O239+U239+AA239+AG239+AM239+AS239+AY239+BE239+BK239+BQ239+BW239+CC239+CI239+CO239+CU239+DA239+DG239+DP239+DV239+EB239+EH239+EN239</f>
        <v>0</v>
      </c>
      <c r="EV239" s="416">
        <f>E239+K239+Q239+W239+AC239+AO239+AU239+BA239+BG239+BM239+BS239+DI239+DR239+DX239+ED239+EJ239</f>
        <v>3</v>
      </c>
      <c r="EW239" s="409">
        <f>F239+L239+R239+X239+AD239+AP239+AV239+BB239+BH239+BN239+BT239+DJ239+DS239+DY239+EE239+EK239</f>
        <v>0</v>
      </c>
      <c r="EX239" s="417">
        <f>G239+M239+S239+Y239+AE239+AQ239+AW239+BC239+BI239+BO239+BU239+DK239+DT239+DZ239+EF239+EL239</f>
        <v>111</v>
      </c>
      <c r="EY239" s="415">
        <f>BY239+AI239+CE239+CK239+CQ239+CW239+DC239+DL239</f>
        <v>0</v>
      </c>
      <c r="EZ239" s="410">
        <f>BZ239+AJ239+CF239+CL239+CR239+CX239+DD239+DM239</f>
        <v>0</v>
      </c>
      <c r="FA239" s="413">
        <f>CA239+AK239+CG239+CM239+CS239+CY239+DE239+DN239</f>
        <v>0</v>
      </c>
      <c r="FB239" s="226" t="e">
        <f>ER239/EQ239</f>
        <v>#DIV/0!</v>
      </c>
      <c r="FC239" s="226" t="e">
        <f>FA239/EZ239</f>
        <v>#DIV/0!</v>
      </c>
      <c r="FD239" s="227">
        <f>EQ239/EP239</f>
        <v>0</v>
      </c>
      <c r="FE239" s="227" t="e">
        <f>EZ239/EY239</f>
        <v>#DIV/0!</v>
      </c>
    </row>
    <row r="240" spans="1:161" ht="10.5" customHeight="1">
      <c r="A240" s="75">
        <v>236</v>
      </c>
      <c r="B240" s="130"/>
      <c r="C240" s="33" t="s">
        <v>116</v>
      </c>
      <c r="D240" s="64" t="s">
        <v>401</v>
      </c>
      <c r="E240" s="289"/>
      <c r="F240" s="22"/>
      <c r="G240" s="37"/>
      <c r="H240" s="170"/>
      <c r="I240" s="100"/>
      <c r="J240" s="40"/>
      <c r="K240" s="289"/>
      <c r="L240" s="22"/>
      <c r="M240" s="37"/>
      <c r="N240" s="170"/>
      <c r="O240" s="100"/>
      <c r="P240" s="40"/>
      <c r="Q240" s="289"/>
      <c r="R240" s="22"/>
      <c r="S240" s="22"/>
      <c r="T240" s="100"/>
      <c r="U240" s="100"/>
      <c r="V240" s="48"/>
      <c r="W240" s="99"/>
      <c r="X240" s="22"/>
      <c r="Y240" s="22"/>
      <c r="Z240" s="100"/>
      <c r="AA240" s="100"/>
      <c r="AB240" s="40"/>
      <c r="AC240" s="289"/>
      <c r="AD240" s="22"/>
      <c r="AE240" s="22"/>
      <c r="AF240" s="100"/>
      <c r="AG240" s="100"/>
      <c r="AH240" s="48"/>
      <c r="AI240" s="202"/>
      <c r="AJ240" s="28"/>
      <c r="AK240" s="28"/>
      <c r="AL240" s="100"/>
      <c r="AM240" s="100"/>
      <c r="AN240" s="40"/>
      <c r="AO240" s="289"/>
      <c r="AP240" s="22"/>
      <c r="AQ240" s="22"/>
      <c r="AR240" s="100"/>
      <c r="AS240" s="100"/>
      <c r="AT240" s="48"/>
      <c r="AU240" s="99"/>
      <c r="AV240" s="22"/>
      <c r="AW240" s="22"/>
      <c r="AX240" s="100"/>
      <c r="AY240" s="100"/>
      <c r="AZ240" s="40"/>
      <c r="BA240" s="99"/>
      <c r="BB240" s="22"/>
      <c r="BC240" s="89"/>
      <c r="BD240" s="101"/>
      <c r="BE240" s="100"/>
      <c r="BF240" s="100"/>
      <c r="BG240" s="99"/>
      <c r="BH240" s="22"/>
      <c r="BI240" s="89"/>
      <c r="BJ240" s="101"/>
      <c r="BK240" s="100"/>
      <c r="BL240" s="48"/>
      <c r="BM240" s="268"/>
      <c r="BN240" s="269"/>
      <c r="BO240" s="287"/>
      <c r="BP240" s="101"/>
      <c r="BQ240" s="100"/>
      <c r="BR240" s="48"/>
      <c r="BS240" s="264"/>
      <c r="BT240" s="265"/>
      <c r="BU240" s="266"/>
      <c r="BV240" s="258"/>
      <c r="BW240" s="259"/>
      <c r="BX240" s="260"/>
      <c r="BY240" s="255"/>
      <c r="BZ240" s="256"/>
      <c r="CA240" s="257"/>
      <c r="CB240" s="258"/>
      <c r="CC240" s="259"/>
      <c r="CD240" s="260"/>
      <c r="CE240" s="255"/>
      <c r="CF240" s="256"/>
      <c r="CG240" s="257"/>
      <c r="CH240" s="258"/>
      <c r="CI240" s="259"/>
      <c r="CJ240" s="260"/>
      <c r="CK240" s="255"/>
      <c r="CL240" s="256"/>
      <c r="CM240" s="257"/>
      <c r="CN240" s="258"/>
      <c r="CO240" s="259"/>
      <c r="CP240" s="260"/>
      <c r="CQ240" s="391"/>
      <c r="CR240" s="392"/>
      <c r="CS240" s="397"/>
      <c r="CT240" s="258"/>
      <c r="CU240" s="259"/>
      <c r="CV240" s="260"/>
      <c r="CW240" s="391"/>
      <c r="CX240" s="392"/>
      <c r="CY240" s="397"/>
      <c r="CZ240" s="258"/>
      <c r="DA240" s="259"/>
      <c r="DB240" s="260"/>
      <c r="DC240" s="391"/>
      <c r="DD240" s="392"/>
      <c r="DE240" s="397"/>
      <c r="DF240" s="258"/>
      <c r="DG240" s="259"/>
      <c r="DH240" s="260"/>
      <c r="DI240" s="394"/>
      <c r="DJ240" s="395"/>
      <c r="DK240" s="398"/>
      <c r="DL240" s="391"/>
      <c r="DM240" s="392"/>
      <c r="DN240" s="397"/>
      <c r="DO240" s="258"/>
      <c r="DP240" s="259"/>
      <c r="DQ240" s="260"/>
      <c r="DR240" s="394"/>
      <c r="DS240" s="395"/>
      <c r="DT240" s="398"/>
      <c r="DU240" s="258"/>
      <c r="DV240" s="259"/>
      <c r="DW240" s="433"/>
      <c r="DX240" s="442">
        <v>3</v>
      </c>
      <c r="DY240" s="443">
        <v>0</v>
      </c>
      <c r="DZ240" s="447">
        <v>33</v>
      </c>
      <c r="EA240" s="258"/>
      <c r="EB240" s="259"/>
      <c r="EC240" s="433"/>
      <c r="ED240" s="442">
        <v>2</v>
      </c>
      <c r="EE240" s="443">
        <v>0</v>
      </c>
      <c r="EF240" s="447">
        <v>66</v>
      </c>
      <c r="EG240" s="258"/>
      <c r="EH240" s="259"/>
      <c r="EI240" s="260"/>
      <c r="EJ240" s="544"/>
      <c r="EK240" s="443"/>
      <c r="EL240" s="447"/>
      <c r="EM240" s="549"/>
      <c r="EN240" s="550"/>
      <c r="EO240" s="554"/>
      <c r="EP240" s="458">
        <f>E240++H240+K240+N240+Q240+T240+W240+Z240+AC240+AF240+AI240+AL240+AO240+AR240+AU240+AX240+BA240+BD240+BG240+BJ240+BM240+BP240+BS240+BV240+BY240+CB240+CE240+CH240+CK240+CN240+CQ240+CT240+CW240+CZ240+DI240+DC240+DF240+DO240+DR240+DL240+DU240+DX240+EA240+ED240+EG240+EJ240+EM240</f>
        <v>5</v>
      </c>
      <c r="EQ240" s="408">
        <f>F240++I240+L240+O240+R240+U240+X240+AA240+AD240+AG240+AJ240+AM240+AP240+AS240+AV240+AY240+BB240+BE240+BH240+BK240+BN240+BQ240+BT240+BW240+BZ240+CC240+CF240+CI240+CL240+CO240+CR240+CU240+CX240+DA240+DJ240+DD240+DG240+DP240+DS240+DM240+DV240+DY240+EB240+EE240+EH240+EK240+EN240</f>
        <v>0</v>
      </c>
      <c r="ER240" s="408">
        <f>G240++J240+M240+P240+S240+V240+Y240+AB240+AE240+AH240+AK240+AN240+AQ240+AT240+AW240+AZ240+BC240+BF240+BI240+BL240+BO240+BR240+BU240+BX240+CA240+CD240+CG240+CJ240+CM240+CP240+CS240+CV240+CY240+DB240+DK240+DE240+DH240+DQ240+DT240+DN240+DW240+DZ240+EC240+EF240+EI240+EL240+EO240</f>
        <v>99</v>
      </c>
      <c r="ES240" s="411">
        <f>ER240/EP240</f>
        <v>19.8</v>
      </c>
      <c r="ET240" s="556">
        <f>H240+N240+T240+Z240+AF240+AL240+AR240+AX240+BD240+BJ240+BP240+BV240+CB240+CH240+CN240+CT240+CZ240+DF240+DO240+DU240+EA240+EG240+EM240</f>
        <v>0</v>
      </c>
      <c r="EU240" s="414">
        <f>I240+O240+U240+AA240+AG240+AM240+AS240+AY240+BE240+BK240+BQ240+BW240+CC240+CI240+CO240+CU240+DA240+DG240+DP240+DV240+EB240+EH240+EN240</f>
        <v>0</v>
      </c>
      <c r="EV240" s="416">
        <f>E240+K240+Q240+W240+AC240+AO240+AU240+BA240+BG240+BM240+BS240+DI240+DR240+DX240+ED240+EJ240</f>
        <v>5</v>
      </c>
      <c r="EW240" s="409">
        <f>F240+L240+R240+X240+AD240+AP240+AV240+BB240+BH240+BN240+BT240+DJ240+DS240+DY240+EE240+EK240</f>
        <v>0</v>
      </c>
      <c r="EX240" s="417">
        <f>G240+M240+S240+Y240+AE240+AQ240+AW240+BC240+BI240+BO240+BU240+DK240+DT240+DZ240+EF240+EL240</f>
        <v>99</v>
      </c>
      <c r="EY240" s="415">
        <f>BY240+AI240+CE240+CK240+CQ240+CW240+DC240+DL240</f>
        <v>0</v>
      </c>
      <c r="EZ240" s="410">
        <f>BZ240+AJ240+CF240+CL240+CR240+CX240+DD240+DM240</f>
        <v>0</v>
      </c>
      <c r="FA240" s="413">
        <f>CA240+AK240+CG240+CM240+CS240+CY240+DE240+DN240</f>
        <v>0</v>
      </c>
      <c r="FB240" s="226" t="e">
        <f>ER240/EQ240</f>
        <v>#DIV/0!</v>
      </c>
      <c r="FC240" s="226" t="e">
        <f>FA240/EZ240</f>
        <v>#DIV/0!</v>
      </c>
      <c r="FD240" s="227">
        <f>EQ240/EP240</f>
        <v>0</v>
      </c>
      <c r="FE240" s="227" t="e">
        <f>EZ240/EY240</f>
        <v>#DIV/0!</v>
      </c>
    </row>
    <row r="241" spans="1:161" ht="10.5" customHeight="1">
      <c r="A241" s="119">
        <v>237</v>
      </c>
      <c r="B241" s="130"/>
      <c r="C241" s="33" t="s">
        <v>116</v>
      </c>
      <c r="D241" s="64" t="s">
        <v>404</v>
      </c>
      <c r="E241" s="289"/>
      <c r="F241" s="22"/>
      <c r="G241" s="37"/>
      <c r="H241" s="170"/>
      <c r="I241" s="100"/>
      <c r="J241" s="40"/>
      <c r="K241" s="289"/>
      <c r="L241" s="22"/>
      <c r="M241" s="37"/>
      <c r="N241" s="170"/>
      <c r="O241" s="100"/>
      <c r="P241" s="40"/>
      <c r="Q241" s="289"/>
      <c r="R241" s="22"/>
      <c r="S241" s="22"/>
      <c r="T241" s="100"/>
      <c r="U241" s="100"/>
      <c r="V241" s="48"/>
      <c r="W241" s="99"/>
      <c r="X241" s="22"/>
      <c r="Y241" s="22"/>
      <c r="Z241" s="100"/>
      <c r="AA241" s="100"/>
      <c r="AB241" s="40"/>
      <c r="AC241" s="289"/>
      <c r="AD241" s="22"/>
      <c r="AE241" s="22"/>
      <c r="AF241" s="100"/>
      <c r="AG241" s="100"/>
      <c r="AH241" s="48"/>
      <c r="AI241" s="202"/>
      <c r="AJ241" s="28"/>
      <c r="AK241" s="28"/>
      <c r="AL241" s="100"/>
      <c r="AM241" s="100"/>
      <c r="AN241" s="40"/>
      <c r="AO241" s="289"/>
      <c r="AP241" s="22"/>
      <c r="AQ241" s="22"/>
      <c r="AR241" s="100"/>
      <c r="AS241" s="100"/>
      <c r="AT241" s="48"/>
      <c r="AU241" s="99"/>
      <c r="AV241" s="22"/>
      <c r="AW241" s="22"/>
      <c r="AX241" s="100"/>
      <c r="AY241" s="100"/>
      <c r="AZ241" s="40"/>
      <c r="BA241" s="99"/>
      <c r="BB241" s="22"/>
      <c r="BC241" s="89"/>
      <c r="BD241" s="101"/>
      <c r="BE241" s="100"/>
      <c r="BF241" s="100"/>
      <c r="BG241" s="99"/>
      <c r="BH241" s="22"/>
      <c r="BI241" s="89"/>
      <c r="BJ241" s="101"/>
      <c r="BK241" s="100"/>
      <c r="BL241" s="48"/>
      <c r="BM241" s="268"/>
      <c r="BN241" s="269"/>
      <c r="BO241" s="287"/>
      <c r="BP241" s="101"/>
      <c r="BQ241" s="100"/>
      <c r="BR241" s="48"/>
      <c r="BS241" s="264"/>
      <c r="BT241" s="265"/>
      <c r="BU241" s="266"/>
      <c r="BV241" s="258"/>
      <c r="BW241" s="259"/>
      <c r="BX241" s="260"/>
      <c r="BY241" s="255"/>
      <c r="BZ241" s="256"/>
      <c r="CA241" s="257"/>
      <c r="CB241" s="258"/>
      <c r="CC241" s="259"/>
      <c r="CD241" s="260"/>
      <c r="CE241" s="255"/>
      <c r="CF241" s="256"/>
      <c r="CG241" s="257"/>
      <c r="CH241" s="258"/>
      <c r="CI241" s="259"/>
      <c r="CJ241" s="260"/>
      <c r="CK241" s="255"/>
      <c r="CL241" s="256"/>
      <c r="CM241" s="257"/>
      <c r="CN241" s="258"/>
      <c r="CO241" s="259"/>
      <c r="CP241" s="260"/>
      <c r="CQ241" s="391"/>
      <c r="CR241" s="392"/>
      <c r="CS241" s="397"/>
      <c r="CT241" s="258"/>
      <c r="CU241" s="259"/>
      <c r="CV241" s="260"/>
      <c r="CW241" s="391"/>
      <c r="CX241" s="392"/>
      <c r="CY241" s="397"/>
      <c r="CZ241" s="258"/>
      <c r="DA241" s="259"/>
      <c r="DB241" s="260"/>
      <c r="DC241" s="391"/>
      <c r="DD241" s="392"/>
      <c r="DE241" s="397"/>
      <c r="DF241" s="258"/>
      <c r="DG241" s="259"/>
      <c r="DH241" s="260"/>
      <c r="DI241" s="394"/>
      <c r="DJ241" s="395"/>
      <c r="DK241" s="398"/>
      <c r="DL241" s="391"/>
      <c r="DM241" s="392"/>
      <c r="DN241" s="397"/>
      <c r="DO241" s="258"/>
      <c r="DP241" s="259"/>
      <c r="DQ241" s="260"/>
      <c r="DR241" s="394"/>
      <c r="DS241" s="395"/>
      <c r="DT241" s="398"/>
      <c r="DU241" s="258"/>
      <c r="DV241" s="259"/>
      <c r="DW241" s="433"/>
      <c r="DX241" s="442"/>
      <c r="DY241" s="443"/>
      <c r="DZ241" s="447"/>
      <c r="EA241" s="258"/>
      <c r="EB241" s="259"/>
      <c r="EC241" s="433"/>
      <c r="ED241" s="442">
        <v>5</v>
      </c>
      <c r="EE241" s="443">
        <v>1</v>
      </c>
      <c r="EF241" s="447">
        <v>55</v>
      </c>
      <c r="EG241" s="258"/>
      <c r="EH241" s="259"/>
      <c r="EI241" s="260"/>
      <c r="EJ241" s="544"/>
      <c r="EK241" s="443"/>
      <c r="EL241" s="447"/>
      <c r="EM241" s="549"/>
      <c r="EN241" s="550"/>
      <c r="EO241" s="554"/>
      <c r="EP241" s="458">
        <f>E241++H241+K241+N241+Q241+T241+W241+Z241+AC241+AF241+AI241+AL241+AO241+AR241+AU241+AX241+BA241+BD241+BG241+BJ241+BM241+BP241+BS241+BV241+BY241+CB241+CE241+CH241+CK241+CN241+CQ241+CT241+CW241+CZ241+DI241+DC241+DF241+DO241+DR241+DL241+DU241+DX241+EA241+ED241+EG241+EJ241+EM241</f>
        <v>5</v>
      </c>
      <c r="EQ241" s="408">
        <f>F241++I241+L241+O241+R241+U241+X241+AA241+AD241+AG241+AJ241+AM241+AP241+AS241+AV241+AY241+BB241+BE241+BH241+BK241+BN241+BQ241+BT241+BW241+BZ241+CC241+CF241+CI241+CL241+CO241+CR241+CU241+CX241+DA241+DJ241+DD241+DG241+DP241+DS241+DM241+DV241+DY241+EB241+EE241+EH241+EK241+EN241</f>
        <v>1</v>
      </c>
      <c r="ER241" s="408">
        <f>G241++J241+M241+P241+S241+V241+Y241+AB241+AE241+AH241+AK241+AN241+AQ241+AT241+AW241+AZ241+BC241+BF241+BI241+BL241+BO241+BR241+BU241+BX241+CA241+CD241+CG241+CJ241+CM241+CP241+CS241+CV241+CY241+DB241+DK241+DE241+DH241+DQ241+DT241+DN241+DW241+DZ241+EC241+EF241+EI241+EL241+EO241</f>
        <v>55</v>
      </c>
      <c r="ES241" s="411">
        <f>ER241/EP241</f>
        <v>11</v>
      </c>
      <c r="ET241" s="556">
        <f>H241+N241+T241+Z241+AF241+AL241+AR241+AX241+BD241+BJ241+BP241+BV241+CB241+CH241+CN241+CT241+CZ241+DF241+DO241+DU241+EA241+EG241+EM241</f>
        <v>0</v>
      </c>
      <c r="EU241" s="414">
        <f>I241+O241+U241+AA241+AG241+AM241+AS241+AY241+BE241+BK241+BQ241+BW241+CC241+CI241+CO241+CU241+DA241+DG241+DP241+DV241+EB241+EH241+EN241</f>
        <v>0</v>
      </c>
      <c r="EV241" s="416">
        <f>E241+K241+Q241+W241+AC241+AO241+AU241+BA241+BG241+BM241+BS241+DI241+DR241+DX241+ED241+EJ241</f>
        <v>5</v>
      </c>
      <c r="EW241" s="409">
        <f>F241+L241+R241+X241+AD241+AP241+AV241+BB241+BH241+BN241+BT241+DJ241+DS241+DY241+EE241+EK241</f>
        <v>1</v>
      </c>
      <c r="EX241" s="417">
        <f>G241+M241+S241+Y241+AE241+AQ241+AW241+BC241+BI241+BO241+BU241+DK241+DT241+DZ241+EF241+EL241</f>
        <v>55</v>
      </c>
      <c r="EY241" s="415">
        <f>BY241+AI241+CE241+CK241+CQ241+CW241+DC241+DL241</f>
        <v>0</v>
      </c>
      <c r="EZ241" s="410">
        <f>BZ241+AJ241+CF241+CL241+CR241+CX241+DD241+DM241</f>
        <v>0</v>
      </c>
      <c r="FA241" s="413">
        <f>CA241+AK241+CG241+CM241+CS241+CY241+DE241+DN241</f>
        <v>0</v>
      </c>
      <c r="FB241" s="226">
        <f>ER241/EQ241</f>
        <v>55</v>
      </c>
      <c r="FC241" s="226" t="e">
        <f>FA241/EZ241</f>
        <v>#DIV/0!</v>
      </c>
      <c r="FD241" s="227">
        <f>EQ241/EP241</f>
        <v>0.2</v>
      </c>
      <c r="FE241" s="227" t="e">
        <f>EZ241/EY241</f>
        <v>#DIV/0!</v>
      </c>
    </row>
    <row r="242" spans="1:161" ht="10.5" customHeight="1">
      <c r="A242" s="75">
        <v>238</v>
      </c>
      <c r="B242" s="130"/>
      <c r="C242" s="33" t="s">
        <v>117</v>
      </c>
      <c r="D242" s="64" t="s">
        <v>407</v>
      </c>
      <c r="E242" s="289"/>
      <c r="F242" s="22"/>
      <c r="G242" s="37"/>
      <c r="H242" s="170"/>
      <c r="I242" s="100"/>
      <c r="J242" s="40"/>
      <c r="K242" s="289"/>
      <c r="L242" s="22"/>
      <c r="M242" s="37"/>
      <c r="N242" s="170"/>
      <c r="O242" s="100"/>
      <c r="P242" s="40"/>
      <c r="Q242" s="289"/>
      <c r="R242" s="22"/>
      <c r="S242" s="22"/>
      <c r="T242" s="100"/>
      <c r="U242" s="100"/>
      <c r="V242" s="48"/>
      <c r="W242" s="99"/>
      <c r="X242" s="22"/>
      <c r="Y242" s="22"/>
      <c r="Z242" s="100"/>
      <c r="AA242" s="100"/>
      <c r="AB242" s="40"/>
      <c r="AC242" s="289"/>
      <c r="AD242" s="22"/>
      <c r="AE242" s="22"/>
      <c r="AF242" s="100"/>
      <c r="AG242" s="100"/>
      <c r="AH242" s="48"/>
      <c r="AI242" s="202"/>
      <c r="AJ242" s="28"/>
      <c r="AK242" s="28"/>
      <c r="AL242" s="100"/>
      <c r="AM242" s="100"/>
      <c r="AN242" s="40"/>
      <c r="AO242" s="289"/>
      <c r="AP242" s="22"/>
      <c r="AQ242" s="22"/>
      <c r="AR242" s="100"/>
      <c r="AS242" s="100"/>
      <c r="AT242" s="48"/>
      <c r="AU242" s="99"/>
      <c r="AV242" s="22"/>
      <c r="AW242" s="22"/>
      <c r="AX242" s="100"/>
      <c r="AY242" s="100"/>
      <c r="AZ242" s="40"/>
      <c r="BA242" s="99"/>
      <c r="BB242" s="22"/>
      <c r="BC242" s="89"/>
      <c r="BD242" s="101"/>
      <c r="BE242" s="100"/>
      <c r="BF242" s="100"/>
      <c r="BG242" s="99"/>
      <c r="BH242" s="22"/>
      <c r="BI242" s="89"/>
      <c r="BJ242" s="101"/>
      <c r="BK242" s="100"/>
      <c r="BL242" s="48"/>
      <c r="BM242" s="268"/>
      <c r="BN242" s="269"/>
      <c r="BO242" s="287"/>
      <c r="BP242" s="101"/>
      <c r="BQ242" s="100"/>
      <c r="BR242" s="48"/>
      <c r="BS242" s="264"/>
      <c r="BT242" s="265"/>
      <c r="BU242" s="266"/>
      <c r="BV242" s="258"/>
      <c r="BW242" s="259"/>
      <c r="BX242" s="260"/>
      <c r="BY242" s="255"/>
      <c r="BZ242" s="256"/>
      <c r="CA242" s="257"/>
      <c r="CB242" s="258"/>
      <c r="CC242" s="259"/>
      <c r="CD242" s="260"/>
      <c r="CE242" s="255"/>
      <c r="CF242" s="256"/>
      <c r="CG242" s="257"/>
      <c r="CH242" s="258"/>
      <c r="CI242" s="259"/>
      <c r="CJ242" s="260"/>
      <c r="CK242" s="255"/>
      <c r="CL242" s="256"/>
      <c r="CM242" s="257"/>
      <c r="CN242" s="258"/>
      <c r="CO242" s="259"/>
      <c r="CP242" s="260"/>
      <c r="CQ242" s="391"/>
      <c r="CR242" s="392"/>
      <c r="CS242" s="397"/>
      <c r="CT242" s="258"/>
      <c r="CU242" s="259"/>
      <c r="CV242" s="260"/>
      <c r="CW242" s="391"/>
      <c r="CX242" s="392"/>
      <c r="CY242" s="397"/>
      <c r="CZ242" s="258"/>
      <c r="DA242" s="259"/>
      <c r="DB242" s="260"/>
      <c r="DC242" s="391"/>
      <c r="DD242" s="392"/>
      <c r="DE242" s="397"/>
      <c r="DF242" s="258"/>
      <c r="DG242" s="259"/>
      <c r="DH242" s="260"/>
      <c r="DI242" s="394"/>
      <c r="DJ242" s="395"/>
      <c r="DK242" s="398"/>
      <c r="DL242" s="391"/>
      <c r="DM242" s="392"/>
      <c r="DN242" s="397"/>
      <c r="DO242" s="258"/>
      <c r="DP242" s="259"/>
      <c r="DQ242" s="260"/>
      <c r="DR242" s="394"/>
      <c r="DS242" s="395"/>
      <c r="DT242" s="398"/>
      <c r="DU242" s="258"/>
      <c r="DV242" s="259"/>
      <c r="DW242" s="433"/>
      <c r="DX242" s="442"/>
      <c r="DY242" s="443"/>
      <c r="DZ242" s="447"/>
      <c r="EA242" s="258"/>
      <c r="EB242" s="259"/>
      <c r="EC242" s="433"/>
      <c r="ED242" s="442">
        <v>5</v>
      </c>
      <c r="EE242" s="443">
        <v>0</v>
      </c>
      <c r="EF242" s="447">
        <v>193</v>
      </c>
      <c r="EG242" s="258"/>
      <c r="EH242" s="259"/>
      <c r="EI242" s="260"/>
      <c r="EJ242" s="544"/>
      <c r="EK242" s="443"/>
      <c r="EL242" s="447"/>
      <c r="EM242" s="549"/>
      <c r="EN242" s="550"/>
      <c r="EO242" s="554"/>
      <c r="EP242" s="458">
        <f>E242++H242+K242+N242+Q242+T242+W242+Z242+AC242+AF242+AI242+AL242+AO242+AR242+AU242+AX242+BA242+BD242+BG242+BJ242+BM242+BP242+BS242+BV242+BY242+CB242+CE242+CH242+CK242+CN242+CQ242+CT242+CW242+CZ242+DI242+DC242+DF242+DO242+DR242+DL242+DU242+DX242+EA242+ED242+EG242+EJ242+EM242</f>
        <v>5</v>
      </c>
      <c r="EQ242" s="408">
        <f>F242++I242+L242+O242+R242+U242+X242+AA242+AD242+AG242+AJ242+AM242+AP242+AS242+AV242+AY242+BB242+BE242+BH242+BK242+BN242+BQ242+BT242+BW242+BZ242+CC242+CF242+CI242+CL242+CO242+CR242+CU242+CX242+DA242+DJ242+DD242+DG242+DP242+DS242+DM242+DV242+DY242+EB242+EE242+EH242+EK242+EN242</f>
        <v>0</v>
      </c>
      <c r="ER242" s="408">
        <f>G242++J242+M242+P242+S242+V242+Y242+AB242+AE242+AH242+AK242+AN242+AQ242+AT242+AW242+AZ242+BC242+BF242+BI242+BL242+BO242+BR242+BU242+BX242+CA242+CD242+CG242+CJ242+CM242+CP242+CS242+CV242+CY242+DB242+DK242+DE242+DH242+DQ242+DT242+DN242+DW242+DZ242+EC242+EF242+EI242+EL242+EO242</f>
        <v>193</v>
      </c>
      <c r="ES242" s="411">
        <f>ER242/EP242</f>
        <v>38.6</v>
      </c>
      <c r="ET242" s="556">
        <f>H242+N242+T242+Z242+AF242+AL242+AR242+AX242+BD242+BJ242+BP242+BV242+CB242+CH242+CN242+CT242+CZ242+DF242+DO242+DU242+EA242+EG242+EM242</f>
        <v>0</v>
      </c>
      <c r="EU242" s="414">
        <f>I242+O242+U242+AA242+AG242+AM242+AS242+AY242+BE242+BK242+BQ242+BW242+CC242+CI242+CO242+CU242+DA242+DG242+DP242+DV242+EB242+EH242+EN242</f>
        <v>0</v>
      </c>
      <c r="EV242" s="416">
        <f>E242+K242+Q242+W242+AC242+AO242+AU242+BA242+BG242+BM242+BS242+DI242+DR242+DX242+ED242+EJ242</f>
        <v>5</v>
      </c>
      <c r="EW242" s="409">
        <f>F242+L242+R242+X242+AD242+AP242+AV242+BB242+BH242+BN242+BT242+DJ242+DS242+DY242+EE242+EK242</f>
        <v>0</v>
      </c>
      <c r="EX242" s="417">
        <f>G242+M242+S242+Y242+AE242+AQ242+AW242+BC242+BI242+BO242+BU242+DK242+DT242+DZ242+EF242+EL242</f>
        <v>193</v>
      </c>
      <c r="EY242" s="415">
        <f>BY242+AI242+CE242+CK242+CQ242+CW242+DC242+DL242</f>
        <v>0</v>
      </c>
      <c r="EZ242" s="410">
        <f>BZ242+AJ242+CF242+CL242+CR242+CX242+DD242+DM242</f>
        <v>0</v>
      </c>
      <c r="FA242" s="413">
        <f>CA242+AK242+CG242+CM242+CS242+CY242+DE242+DN242</f>
        <v>0</v>
      </c>
      <c r="FB242" s="226" t="e">
        <f>ER242/EQ242</f>
        <v>#DIV/0!</v>
      </c>
      <c r="FC242" s="226" t="e">
        <f>FA242/EZ242</f>
        <v>#DIV/0!</v>
      </c>
      <c r="FD242" s="227">
        <f>EQ242/EP242</f>
        <v>0</v>
      </c>
      <c r="FE242" s="227" t="e">
        <f>EZ242/EY242</f>
        <v>#DIV/0!</v>
      </c>
    </row>
    <row r="243" spans="1:161" ht="10.5" customHeight="1">
      <c r="A243" s="119">
        <v>239</v>
      </c>
      <c r="B243" s="130"/>
      <c r="C243" s="33" t="s">
        <v>116</v>
      </c>
      <c r="D243" s="64" t="s">
        <v>94</v>
      </c>
      <c r="E243" s="290"/>
      <c r="F243" s="23"/>
      <c r="G243" s="38"/>
      <c r="H243" s="170"/>
      <c r="I243" s="100"/>
      <c r="J243" s="40"/>
      <c r="K243" s="290"/>
      <c r="L243" s="23"/>
      <c r="M243" s="38"/>
      <c r="N243" s="170"/>
      <c r="O243" s="100"/>
      <c r="P243" s="40"/>
      <c r="Q243" s="290"/>
      <c r="R243" s="23"/>
      <c r="S243" s="23"/>
      <c r="T243" s="100"/>
      <c r="U243" s="100"/>
      <c r="V243" s="48"/>
      <c r="W243" s="99"/>
      <c r="X243" s="22"/>
      <c r="Y243" s="22"/>
      <c r="Z243" s="100"/>
      <c r="AA243" s="100"/>
      <c r="AB243" s="40"/>
      <c r="AC243" s="289"/>
      <c r="AD243" s="22"/>
      <c r="AE243" s="22"/>
      <c r="AF243" s="100"/>
      <c r="AG243" s="100"/>
      <c r="AH243" s="48"/>
      <c r="AI243" s="202"/>
      <c r="AJ243" s="28"/>
      <c r="AK243" s="28"/>
      <c r="AL243" s="100"/>
      <c r="AM243" s="100"/>
      <c r="AN243" s="40"/>
      <c r="AO243" s="289">
        <v>4</v>
      </c>
      <c r="AP243" s="22"/>
      <c r="AQ243" s="22">
        <v>195</v>
      </c>
      <c r="AR243" s="100">
        <v>1</v>
      </c>
      <c r="AS243" s="100"/>
      <c r="AT243" s="48">
        <v>90</v>
      </c>
      <c r="AU243" s="99"/>
      <c r="AV243" s="22"/>
      <c r="AW243" s="22"/>
      <c r="AX243" s="100"/>
      <c r="AY243" s="100"/>
      <c r="AZ243" s="40"/>
      <c r="BA243" s="99"/>
      <c r="BB243" s="22"/>
      <c r="BC243" s="89"/>
      <c r="BD243" s="101"/>
      <c r="BE243" s="100"/>
      <c r="BF243" s="100"/>
      <c r="BG243" s="99"/>
      <c r="BH243" s="22"/>
      <c r="BI243" s="89"/>
      <c r="BJ243" s="101"/>
      <c r="BK243" s="100"/>
      <c r="BL243" s="48"/>
      <c r="BM243" s="99"/>
      <c r="BN243" s="22"/>
      <c r="BO243" s="89"/>
      <c r="BP243" s="101"/>
      <c r="BQ243" s="100"/>
      <c r="BR243" s="48"/>
      <c r="BS243" s="99"/>
      <c r="BT243" s="22"/>
      <c r="BU243" s="37"/>
      <c r="BV243" s="170"/>
      <c r="BW243" s="100"/>
      <c r="BX243" s="48"/>
      <c r="BY243" s="202"/>
      <c r="BZ243" s="203"/>
      <c r="CA243" s="204"/>
      <c r="CB243" s="170"/>
      <c r="CC243" s="100"/>
      <c r="CD243" s="48"/>
      <c r="CE243" s="202"/>
      <c r="CF243" s="203"/>
      <c r="CG243" s="204"/>
      <c r="CH243" s="170"/>
      <c r="CI243" s="100"/>
      <c r="CJ243" s="48"/>
      <c r="CK243" s="202"/>
      <c r="CL243" s="203"/>
      <c r="CM243" s="204"/>
      <c r="CN243" s="170"/>
      <c r="CO243" s="100"/>
      <c r="CP243" s="48"/>
      <c r="CQ243" s="202"/>
      <c r="CR243" s="203"/>
      <c r="CS243" s="204"/>
      <c r="CT243" s="170"/>
      <c r="CU243" s="100"/>
      <c r="CV243" s="48"/>
      <c r="CW243" s="202"/>
      <c r="CX243" s="203"/>
      <c r="CY243" s="204"/>
      <c r="CZ243" s="170"/>
      <c r="DA243" s="100"/>
      <c r="DB243" s="48"/>
      <c r="DC243" s="202"/>
      <c r="DD243" s="203"/>
      <c r="DE243" s="204"/>
      <c r="DF243" s="170"/>
      <c r="DG243" s="100"/>
      <c r="DH243" s="48"/>
      <c r="DI243" s="368"/>
      <c r="DJ243" s="369"/>
      <c r="DK243" s="370"/>
      <c r="DL243" s="391"/>
      <c r="DM243" s="392"/>
      <c r="DN243" s="397"/>
      <c r="DO243" s="170"/>
      <c r="DP243" s="100"/>
      <c r="DQ243" s="48"/>
      <c r="DR243" s="394"/>
      <c r="DS243" s="395"/>
      <c r="DT243" s="398"/>
      <c r="DU243" s="258"/>
      <c r="DV243" s="259"/>
      <c r="DW243" s="433"/>
      <c r="DX243" s="442"/>
      <c r="DY243" s="443"/>
      <c r="DZ243" s="447"/>
      <c r="EA243" s="258"/>
      <c r="EB243" s="259"/>
      <c r="EC243" s="433"/>
      <c r="ED243" s="442"/>
      <c r="EE243" s="443"/>
      <c r="EF243" s="447"/>
      <c r="EG243" s="258"/>
      <c r="EH243" s="259"/>
      <c r="EI243" s="260"/>
      <c r="EJ243" s="544"/>
      <c r="EK243" s="443"/>
      <c r="EL243" s="447"/>
      <c r="EM243" s="549"/>
      <c r="EN243" s="550"/>
      <c r="EO243" s="554"/>
      <c r="EP243" s="458">
        <f>E243++H243+K243+N243+Q243+T243+W243+Z243+AC243+AF243+AI243+AL243+AO243+AR243+AU243+AX243+BA243+BD243+BG243+BJ243+BM243+BP243+BS243+BV243+BY243+CB243+CE243+CH243+CK243+CN243+CQ243+CT243+CW243+CZ243+DI243+DC243+DF243+DO243+DR243+DL243+DU243+DX243+EA243+ED243+EG243+EJ243+EM243</f>
        <v>5</v>
      </c>
      <c r="EQ243" s="408">
        <f>F243++I243+L243+O243+R243+U243+X243+AA243+AD243+AG243+AJ243+AM243+AP243+AS243+AV243+AY243+BB243+BE243+BH243+BK243+BN243+BQ243+BT243+BW243+BZ243+CC243+CF243+CI243+CL243+CO243+CR243+CU243+CX243+DA243+DJ243+DD243+DG243+DP243+DS243+DM243+DV243+DY243+EB243+EE243+EH243+EK243+EN243</f>
        <v>0</v>
      </c>
      <c r="ER243" s="408">
        <f>G243++J243+M243+P243+S243+V243+Y243+AB243+AE243+AH243+AK243+AN243+AQ243+AT243+AW243+AZ243+BC243+BF243+BI243+BL243+BO243+BR243+BU243+BX243+CA243+CD243+CG243+CJ243+CM243+CP243+CS243+CV243+CY243+DB243+DK243+DE243+DH243+DQ243+DT243+DN243+DW243+DZ243+EC243+EF243+EI243+EL243+EO243</f>
        <v>285</v>
      </c>
      <c r="ES243" s="411">
        <f>ER243/EP243</f>
        <v>57</v>
      </c>
      <c r="ET243" s="556">
        <f>H243+N243+T243+Z243+AF243+AL243+AR243+AX243+BD243+BJ243+BP243+BV243+CB243+CH243+CN243+CT243+CZ243+DF243+DO243+DU243+EA243+EG243+EM243</f>
        <v>1</v>
      </c>
      <c r="EU243" s="414">
        <f>I243+O243+U243+AA243+AG243+AM243+AS243+AY243+BE243+BK243+BQ243+BW243+CC243+CI243+CO243+CU243+DA243+DG243+DP243+DV243+EB243+EH243+EN243</f>
        <v>0</v>
      </c>
      <c r="EV243" s="416">
        <f>E243+K243+Q243+W243+AC243+AO243+AU243+BA243+BG243+BM243+BS243+DI243+DR243+DX243+ED243+EJ243</f>
        <v>4</v>
      </c>
      <c r="EW243" s="409">
        <f>F243+L243+R243+X243+AD243+AP243+AV243+BB243+BH243+BN243+BT243+DJ243+DS243+DY243+EE243+EK243</f>
        <v>0</v>
      </c>
      <c r="EX243" s="417">
        <f>G243+M243+S243+Y243+AE243+AQ243+AW243+BC243+BI243+BO243+BU243+DK243+DT243+DZ243+EF243+EL243</f>
        <v>195</v>
      </c>
      <c r="EY243" s="415">
        <f>BY243+AI243+CE243+CK243+CQ243+CW243+DC243+DL243</f>
        <v>0</v>
      </c>
      <c r="EZ243" s="410">
        <f>BZ243+AJ243+CF243+CL243+CR243+CX243+DD243+DM243</f>
        <v>0</v>
      </c>
      <c r="FA243" s="413">
        <f>CA243+AK243+CG243+CM243+CS243+CY243+DE243+DN243</f>
        <v>0</v>
      </c>
      <c r="FB243" s="226" t="e">
        <f>ER243/EQ243</f>
        <v>#DIV/0!</v>
      </c>
      <c r="FC243" s="226" t="e">
        <f>FA243/EZ243</f>
        <v>#DIV/0!</v>
      </c>
      <c r="FD243" s="227">
        <f>EQ243/EP243</f>
        <v>0</v>
      </c>
      <c r="FE243" s="227" t="e">
        <f>EZ243/EY243</f>
        <v>#DIV/0!</v>
      </c>
    </row>
    <row r="244" spans="1:161" ht="10.5" customHeight="1">
      <c r="A244" s="75">
        <v>240</v>
      </c>
      <c r="B244" s="130"/>
      <c r="C244" s="33" t="s">
        <v>118</v>
      </c>
      <c r="D244" s="64" t="s">
        <v>50</v>
      </c>
      <c r="E244" s="289"/>
      <c r="F244" s="22"/>
      <c r="G244" s="37"/>
      <c r="H244" s="170"/>
      <c r="I244" s="100"/>
      <c r="J244" s="40"/>
      <c r="K244" s="289">
        <v>5</v>
      </c>
      <c r="L244" s="22">
        <v>1</v>
      </c>
      <c r="M244" s="37">
        <v>375</v>
      </c>
      <c r="N244" s="170"/>
      <c r="O244" s="100"/>
      <c r="P244" s="40"/>
      <c r="Q244" s="289"/>
      <c r="R244" s="22"/>
      <c r="S244" s="22"/>
      <c r="T244" s="100"/>
      <c r="U244" s="100"/>
      <c r="V244" s="48"/>
      <c r="W244" s="99"/>
      <c r="X244" s="22"/>
      <c r="Y244" s="22"/>
      <c r="Z244" s="100"/>
      <c r="AA244" s="100"/>
      <c r="AB244" s="40"/>
      <c r="AC244" s="289"/>
      <c r="AD244" s="22"/>
      <c r="AE244" s="22"/>
      <c r="AF244" s="100"/>
      <c r="AG244" s="100"/>
      <c r="AH244" s="48"/>
      <c r="AI244" s="202"/>
      <c r="AJ244" s="28"/>
      <c r="AK244" s="28"/>
      <c r="AL244" s="100"/>
      <c r="AM244" s="100"/>
      <c r="AN244" s="40"/>
      <c r="AO244" s="289"/>
      <c r="AP244" s="22"/>
      <c r="AQ244" s="22"/>
      <c r="AR244" s="100"/>
      <c r="AS244" s="100"/>
      <c r="AT244" s="48"/>
      <c r="AU244" s="99"/>
      <c r="AV244" s="22"/>
      <c r="AW244" s="22"/>
      <c r="AX244" s="100"/>
      <c r="AY244" s="100"/>
      <c r="AZ244" s="40"/>
      <c r="BA244" s="99"/>
      <c r="BB244" s="22"/>
      <c r="BC244" s="89"/>
      <c r="BD244" s="101"/>
      <c r="BE244" s="100"/>
      <c r="BF244" s="100"/>
      <c r="BG244" s="99"/>
      <c r="BH244" s="22"/>
      <c r="BI244" s="89"/>
      <c r="BJ244" s="101"/>
      <c r="BK244" s="100"/>
      <c r="BL244" s="48"/>
      <c r="BM244" s="99"/>
      <c r="BN244" s="22"/>
      <c r="BO244" s="89"/>
      <c r="BP244" s="101"/>
      <c r="BQ244" s="100"/>
      <c r="BR244" s="48"/>
      <c r="BS244" s="99"/>
      <c r="BT244" s="22"/>
      <c r="BU244" s="37"/>
      <c r="BV244" s="170"/>
      <c r="BW244" s="100"/>
      <c r="BX244" s="48"/>
      <c r="BY244" s="202"/>
      <c r="BZ244" s="203"/>
      <c r="CA244" s="204"/>
      <c r="CB244" s="170"/>
      <c r="CC244" s="100"/>
      <c r="CD244" s="48"/>
      <c r="CE244" s="202"/>
      <c r="CF244" s="203"/>
      <c r="CG244" s="204"/>
      <c r="CH244" s="170"/>
      <c r="CI244" s="100"/>
      <c r="CJ244" s="48"/>
      <c r="CK244" s="202"/>
      <c r="CL244" s="203"/>
      <c r="CM244" s="204"/>
      <c r="CN244" s="170"/>
      <c r="CO244" s="100"/>
      <c r="CP244" s="48"/>
      <c r="CQ244" s="202"/>
      <c r="CR244" s="203"/>
      <c r="CS244" s="204"/>
      <c r="CT244" s="170"/>
      <c r="CU244" s="100"/>
      <c r="CV244" s="48"/>
      <c r="CW244" s="202"/>
      <c r="CX244" s="203"/>
      <c r="CY244" s="204"/>
      <c r="CZ244" s="170"/>
      <c r="DA244" s="100"/>
      <c r="DB244" s="48"/>
      <c r="DC244" s="202"/>
      <c r="DD244" s="203"/>
      <c r="DE244" s="204"/>
      <c r="DF244" s="170"/>
      <c r="DG244" s="100"/>
      <c r="DH244" s="48"/>
      <c r="DI244" s="368"/>
      <c r="DJ244" s="369"/>
      <c r="DK244" s="370"/>
      <c r="DL244" s="391"/>
      <c r="DM244" s="392"/>
      <c r="DN244" s="397"/>
      <c r="DO244" s="170"/>
      <c r="DP244" s="100"/>
      <c r="DQ244" s="48"/>
      <c r="DR244" s="394"/>
      <c r="DS244" s="395"/>
      <c r="DT244" s="398"/>
      <c r="DU244" s="258"/>
      <c r="DV244" s="259"/>
      <c r="DW244" s="433"/>
      <c r="DX244" s="442"/>
      <c r="DY244" s="443"/>
      <c r="DZ244" s="447"/>
      <c r="EA244" s="258"/>
      <c r="EB244" s="259"/>
      <c r="EC244" s="433"/>
      <c r="ED244" s="442"/>
      <c r="EE244" s="443"/>
      <c r="EF244" s="447"/>
      <c r="EG244" s="258"/>
      <c r="EH244" s="259"/>
      <c r="EI244" s="260"/>
      <c r="EJ244" s="544"/>
      <c r="EK244" s="443"/>
      <c r="EL244" s="447"/>
      <c r="EM244" s="549"/>
      <c r="EN244" s="550"/>
      <c r="EO244" s="554"/>
      <c r="EP244" s="458">
        <f>E244++H244+K244+N244+Q244+T244+W244+Z244+AC244+AF244+AI244+AL244+AO244+AR244+AU244+AX244+BA244+BD244+BG244+BJ244+BM244+BP244+BS244+BV244+BY244+CB244+CE244+CH244+CK244+CN244+CQ244+CT244+CW244+CZ244+DI244+DC244+DF244+DO244+DR244+DL244+DU244+DX244+EA244+ED244+EG244+EJ244+EM244</f>
        <v>5</v>
      </c>
      <c r="EQ244" s="408">
        <f>F244++I244+L244+O244+R244+U244+X244+AA244+AD244+AG244+AJ244+AM244+AP244+AS244+AV244+AY244+BB244+BE244+BH244+BK244+BN244+BQ244+BT244+BW244+BZ244+CC244+CF244+CI244+CL244+CO244+CR244+CU244+CX244+DA244+DJ244+DD244+DG244+DP244+DS244+DM244+DV244+DY244+EB244+EE244+EH244+EK244+EN244</f>
        <v>1</v>
      </c>
      <c r="ER244" s="408">
        <f>G244++J244+M244+P244+S244+V244+Y244+AB244+AE244+AH244+AK244+AN244+AQ244+AT244+AW244+AZ244+BC244+BF244+BI244+BL244+BO244+BR244+BU244+BX244+CA244+CD244+CG244+CJ244+CM244+CP244+CS244+CV244+CY244+DB244+DK244+DE244+DH244+DQ244+DT244+DN244+DW244+DZ244+EC244+EF244+EI244+EL244+EO244</f>
        <v>375</v>
      </c>
      <c r="ES244" s="411">
        <f>ER244/EP244</f>
        <v>75</v>
      </c>
      <c r="ET244" s="556">
        <f>H244+N244+T244+Z244+AF244+AL244+AR244+AX244+BD244+BJ244+BP244+BV244+CB244+CH244+CN244+CT244+CZ244+DF244+DO244+DU244+EA244+EG244+EM244</f>
        <v>0</v>
      </c>
      <c r="EU244" s="414">
        <f>I244+O244+U244+AA244+AG244+AM244+AS244+AY244+BE244+BK244+BQ244+BW244+CC244+CI244+CO244+CU244+DA244+DG244+DP244+DV244+EB244+EH244+EN244</f>
        <v>0</v>
      </c>
      <c r="EV244" s="416">
        <f>E244+K244+Q244+W244+AC244+AO244+AU244+BA244+BG244+BM244+BS244+DI244+DR244+DX244+ED244+EJ244</f>
        <v>5</v>
      </c>
      <c r="EW244" s="409">
        <f>F244+L244+R244+X244+AD244+AP244+AV244+BB244+BH244+BN244+BT244+DJ244+DS244+DY244+EE244+EK244</f>
        <v>1</v>
      </c>
      <c r="EX244" s="417">
        <f>G244+M244+S244+Y244+AE244+AQ244+AW244+BC244+BI244+BO244+BU244+DK244+DT244+DZ244+EF244+EL244</f>
        <v>375</v>
      </c>
      <c r="EY244" s="415">
        <f>BY244+AI244+CE244+CK244+CQ244+CW244+DC244+DL244</f>
        <v>0</v>
      </c>
      <c r="EZ244" s="410">
        <f>BZ244+AJ244+CF244+CL244+CR244+CX244+DD244+DM244</f>
        <v>0</v>
      </c>
      <c r="FA244" s="413">
        <f>CA244+AK244+CG244+CM244+CS244+CY244+DE244+DN244</f>
        <v>0</v>
      </c>
      <c r="FB244" s="226">
        <f>ER244/EQ244</f>
        <v>375</v>
      </c>
      <c r="FC244" s="226" t="e">
        <f>FA244/EZ244</f>
        <v>#DIV/0!</v>
      </c>
      <c r="FD244" s="227">
        <f>EQ244/EP244</f>
        <v>0.2</v>
      </c>
      <c r="FE244" s="227" t="e">
        <f>EZ244/EY244</f>
        <v>#DIV/0!</v>
      </c>
    </row>
    <row r="245" spans="1:161" ht="10.5" customHeight="1">
      <c r="A245" s="119">
        <v>241</v>
      </c>
      <c r="B245" s="130"/>
      <c r="C245" s="33" t="s">
        <v>119</v>
      </c>
      <c r="D245" s="419" t="s">
        <v>186</v>
      </c>
      <c r="E245" s="290"/>
      <c r="F245" s="23"/>
      <c r="G245" s="38"/>
      <c r="H245" s="170"/>
      <c r="I245" s="100"/>
      <c r="J245" s="40"/>
      <c r="K245" s="290"/>
      <c r="L245" s="23"/>
      <c r="M245" s="38"/>
      <c r="N245" s="170"/>
      <c r="O245" s="100"/>
      <c r="P245" s="40"/>
      <c r="Q245" s="290"/>
      <c r="R245" s="23"/>
      <c r="S245" s="23"/>
      <c r="T245" s="100"/>
      <c r="U245" s="100"/>
      <c r="V245" s="48"/>
      <c r="W245" s="99"/>
      <c r="X245" s="22"/>
      <c r="Y245" s="22"/>
      <c r="Z245" s="100"/>
      <c r="AA245" s="100"/>
      <c r="AB245" s="40"/>
      <c r="AC245" s="289"/>
      <c r="AD245" s="22"/>
      <c r="AE245" s="22"/>
      <c r="AF245" s="100"/>
      <c r="AG245" s="100"/>
      <c r="AH245" s="48"/>
      <c r="AI245" s="202"/>
      <c r="AJ245" s="28"/>
      <c r="AK245" s="28"/>
      <c r="AL245" s="100"/>
      <c r="AM245" s="100"/>
      <c r="AN245" s="40"/>
      <c r="AO245" s="289"/>
      <c r="AP245" s="22"/>
      <c r="AQ245" s="22"/>
      <c r="AR245" s="100"/>
      <c r="AS245" s="100"/>
      <c r="AT245" s="48"/>
      <c r="AU245" s="99"/>
      <c r="AV245" s="22"/>
      <c r="AW245" s="22"/>
      <c r="AX245" s="100"/>
      <c r="AY245" s="100"/>
      <c r="AZ245" s="40"/>
      <c r="BA245" s="99"/>
      <c r="BB245" s="22"/>
      <c r="BC245" s="89"/>
      <c r="BD245" s="101"/>
      <c r="BE245" s="100"/>
      <c r="BF245" s="100"/>
      <c r="BG245" s="99"/>
      <c r="BH245" s="22"/>
      <c r="BI245" s="89"/>
      <c r="BJ245" s="101"/>
      <c r="BK245" s="100"/>
      <c r="BL245" s="48"/>
      <c r="BM245" s="268">
        <v>5</v>
      </c>
      <c r="BN245" s="269"/>
      <c r="BO245" s="287">
        <v>450</v>
      </c>
      <c r="BP245" s="267"/>
      <c r="BQ245" s="247"/>
      <c r="BR245" s="248"/>
      <c r="BS245" s="264">
        <f>'2011-2012'!BS51</f>
        <v>0</v>
      </c>
      <c r="BT245" s="265">
        <f>'2011-2012'!BT51</f>
        <v>0</v>
      </c>
      <c r="BU245" s="266">
        <f>'2011-2012'!BU51</f>
        <v>0</v>
      </c>
      <c r="BV245" s="258">
        <f>'2011-2012'!H51</f>
        <v>0</v>
      </c>
      <c r="BW245" s="259">
        <f>'2011-2012'!I51</f>
        <v>0</v>
      </c>
      <c r="BX245" s="260">
        <f>'2011-2012'!J51</f>
        <v>0</v>
      </c>
      <c r="BY245" s="255">
        <f>'2012 - 2013'!BU41</f>
        <v>0</v>
      </c>
      <c r="BZ245" s="256">
        <f>'2012 - 2013'!BV41</f>
        <v>0</v>
      </c>
      <c r="CA245" s="257">
        <f>'2012 - 2013'!BW41</f>
        <v>0</v>
      </c>
      <c r="CB245" s="258">
        <f>'2012 - 2013'!J41</f>
        <v>0</v>
      </c>
      <c r="CC245" s="259">
        <f>'2012 - 2013'!K41</f>
        <v>0</v>
      </c>
      <c r="CD245" s="260">
        <f>'2012 - 2013'!L41</f>
        <v>0</v>
      </c>
      <c r="CE245" s="255"/>
      <c r="CF245" s="256"/>
      <c r="CG245" s="257"/>
      <c r="CH245" s="258"/>
      <c r="CI245" s="259"/>
      <c r="CJ245" s="260"/>
      <c r="CK245" s="255"/>
      <c r="CL245" s="256"/>
      <c r="CM245" s="257"/>
      <c r="CN245" s="258"/>
      <c r="CO245" s="259"/>
      <c r="CP245" s="260"/>
      <c r="CQ245" s="391"/>
      <c r="CR245" s="392"/>
      <c r="CS245" s="397"/>
      <c r="CT245" s="258"/>
      <c r="CU245" s="259"/>
      <c r="CV245" s="260"/>
      <c r="CW245" s="391"/>
      <c r="CX245" s="392"/>
      <c r="CY245" s="397"/>
      <c r="CZ245" s="258"/>
      <c r="DA245" s="259"/>
      <c r="DB245" s="260"/>
      <c r="DC245" s="391"/>
      <c r="DD245" s="392"/>
      <c r="DE245" s="397"/>
      <c r="DF245" s="258"/>
      <c r="DG245" s="259"/>
      <c r="DH245" s="260"/>
      <c r="DI245" s="394"/>
      <c r="DJ245" s="395"/>
      <c r="DK245" s="398"/>
      <c r="DL245" s="391"/>
      <c r="DM245" s="392"/>
      <c r="DN245" s="397"/>
      <c r="DO245" s="258"/>
      <c r="DP245" s="259"/>
      <c r="DQ245" s="260"/>
      <c r="DR245" s="394"/>
      <c r="DS245" s="395"/>
      <c r="DT245" s="398"/>
      <c r="DU245" s="258"/>
      <c r="DV245" s="259"/>
      <c r="DW245" s="433"/>
      <c r="DX245" s="442"/>
      <c r="DY245" s="443"/>
      <c r="DZ245" s="447"/>
      <c r="EA245" s="258"/>
      <c r="EB245" s="259"/>
      <c r="EC245" s="433"/>
      <c r="ED245" s="442"/>
      <c r="EE245" s="443"/>
      <c r="EF245" s="447"/>
      <c r="EG245" s="258"/>
      <c r="EH245" s="259"/>
      <c r="EI245" s="260"/>
      <c r="EJ245" s="544"/>
      <c r="EK245" s="443"/>
      <c r="EL245" s="447"/>
      <c r="EM245" s="549"/>
      <c r="EN245" s="550"/>
      <c r="EO245" s="554"/>
      <c r="EP245" s="458">
        <f>E245++H245+K245+N245+Q245+T245+W245+Z245+AC245+AF245+AI245+AL245+AO245+AR245+AU245+AX245+BA245+BD245+BG245+BJ245+BM245+BP245+BS245+BV245+BY245+CB245+CE245+CH245+CK245+CN245+CQ245+CT245+CW245+CZ245+DI245+DC245+DF245+DO245+DR245+DL245+DU245+DX245+EA245+ED245+EG245+EJ245+EM245</f>
        <v>5</v>
      </c>
      <c r="EQ245" s="408">
        <f>F245++I245+L245+O245+R245+U245+X245+AA245+AD245+AG245+AJ245+AM245+AP245+AS245+AV245+AY245+BB245+BE245+BH245+BK245+BN245+BQ245+BT245+BW245+BZ245+CC245+CF245+CI245+CL245+CO245+CR245+CU245+CX245+DA245+DJ245+DD245+DG245+DP245+DS245+DM245+DV245+DY245+EB245+EE245+EH245+EK245+EN245</f>
        <v>0</v>
      </c>
      <c r="ER245" s="408">
        <f>G245++J245+M245+P245+S245+V245+Y245+AB245+AE245+AH245+AK245+AN245+AQ245+AT245+AW245+AZ245+BC245+BF245+BI245+BL245+BO245+BR245+BU245+BX245+CA245+CD245+CG245+CJ245+CM245+CP245+CS245+CV245+CY245+DB245+DK245+DE245+DH245+DQ245+DT245+DN245+DW245+DZ245+EC245+EF245+EI245+EL245+EO245</f>
        <v>450</v>
      </c>
      <c r="ES245" s="411">
        <f>ER245/EP245</f>
        <v>90</v>
      </c>
      <c r="ET245" s="556">
        <f>H245+N245+T245+Z245+AF245+AL245+AR245+AX245+BD245+BJ245+BP245+BV245+CB245+CH245+CN245+CT245+CZ245+DF245+DO245+DU245+EA245+EG245+EM245</f>
        <v>0</v>
      </c>
      <c r="EU245" s="414">
        <f>I245+O245+U245+AA245+AG245+AM245+AS245+AY245+BE245+BK245+BQ245+BW245+CC245+CI245+CO245+CU245+DA245+DG245+DP245+DV245+EB245+EH245+EN245</f>
        <v>0</v>
      </c>
      <c r="EV245" s="416">
        <f>E245+K245+Q245+W245+AC245+AO245+AU245+BA245+BG245+BM245+BS245+DI245+DR245+DX245+ED245+EJ245</f>
        <v>5</v>
      </c>
      <c r="EW245" s="409">
        <f>F245+L245+R245+X245+AD245+AP245+AV245+BB245+BH245+BN245+BT245+DJ245+DS245+DY245+EE245+EK245</f>
        <v>0</v>
      </c>
      <c r="EX245" s="417">
        <f>G245+M245+S245+Y245+AE245+AQ245+AW245+BC245+BI245+BO245+BU245+DK245+DT245+DZ245+EF245+EL245</f>
        <v>450</v>
      </c>
      <c r="EY245" s="415">
        <f>BY245+AI245+CE245+CK245+CQ245+CW245+DC245+DL245</f>
        <v>0</v>
      </c>
      <c r="EZ245" s="410">
        <f>BZ245+AJ245+CF245+CL245+CR245+CX245+DD245+DM245</f>
        <v>0</v>
      </c>
      <c r="FA245" s="413">
        <f>CA245+AK245+CG245+CM245+CS245+CY245+DE245+DN245</f>
        <v>0</v>
      </c>
      <c r="FB245" s="226" t="e">
        <f>ER245/EQ245</f>
        <v>#DIV/0!</v>
      </c>
      <c r="FC245" s="226" t="e">
        <f>FA245/EZ245</f>
        <v>#DIV/0!</v>
      </c>
      <c r="FD245" s="227">
        <f>EQ245/EP245</f>
        <v>0</v>
      </c>
      <c r="FE245" s="227" t="e">
        <f>EZ245/EY245</f>
        <v>#DIV/0!</v>
      </c>
    </row>
    <row r="246" spans="1:161" ht="10.5" customHeight="1">
      <c r="A246" s="75">
        <v>242</v>
      </c>
      <c r="B246" s="130"/>
      <c r="C246" s="33" t="s">
        <v>119</v>
      </c>
      <c r="D246" s="64" t="s">
        <v>103</v>
      </c>
      <c r="E246" s="290"/>
      <c r="F246" s="23"/>
      <c r="G246" s="38"/>
      <c r="H246" s="170"/>
      <c r="I246" s="100"/>
      <c r="J246" s="40"/>
      <c r="K246" s="290"/>
      <c r="L246" s="23"/>
      <c r="M246" s="38"/>
      <c r="N246" s="170"/>
      <c r="O246" s="100"/>
      <c r="P246" s="40"/>
      <c r="Q246" s="290"/>
      <c r="R246" s="23"/>
      <c r="S246" s="23"/>
      <c r="T246" s="100"/>
      <c r="U246" s="100"/>
      <c r="V246" s="48"/>
      <c r="W246" s="99"/>
      <c r="X246" s="22"/>
      <c r="Y246" s="22"/>
      <c r="Z246" s="100"/>
      <c r="AA246" s="100"/>
      <c r="AB246" s="40"/>
      <c r="AC246" s="289"/>
      <c r="AD246" s="22"/>
      <c r="AE246" s="22"/>
      <c r="AF246" s="100"/>
      <c r="AG246" s="100"/>
      <c r="AH246" s="48"/>
      <c r="AI246" s="202"/>
      <c r="AJ246" s="28"/>
      <c r="AK246" s="28"/>
      <c r="AL246" s="100"/>
      <c r="AM246" s="100"/>
      <c r="AN246" s="40"/>
      <c r="AO246" s="289"/>
      <c r="AP246" s="22"/>
      <c r="AQ246" s="22"/>
      <c r="AR246" s="100"/>
      <c r="AS246" s="100"/>
      <c r="AT246" s="48"/>
      <c r="AU246" s="99"/>
      <c r="AV246" s="22"/>
      <c r="AW246" s="22"/>
      <c r="AX246" s="100"/>
      <c r="AY246" s="100"/>
      <c r="AZ246" s="40"/>
      <c r="BA246" s="99">
        <v>1</v>
      </c>
      <c r="BB246" s="22">
        <v>0</v>
      </c>
      <c r="BC246" s="89">
        <v>90</v>
      </c>
      <c r="BD246" s="101">
        <v>1</v>
      </c>
      <c r="BE246" s="100"/>
      <c r="BF246" s="100">
        <v>90</v>
      </c>
      <c r="BG246" s="268">
        <v>3</v>
      </c>
      <c r="BH246" s="269"/>
      <c r="BI246" s="287">
        <v>270</v>
      </c>
      <c r="BJ246" s="101"/>
      <c r="BK246" s="100"/>
      <c r="BL246" s="48"/>
      <c r="BM246" s="242"/>
      <c r="BN246" s="284"/>
      <c r="BO246" s="285"/>
      <c r="BP246" s="267"/>
      <c r="BQ246" s="247"/>
      <c r="BR246" s="248"/>
      <c r="BS246" s="242"/>
      <c r="BT246" s="284"/>
      <c r="BU246" s="286"/>
      <c r="BV246" s="246"/>
      <c r="BW246" s="247"/>
      <c r="BX246" s="248"/>
      <c r="BY246" s="243"/>
      <c r="BZ246" s="244"/>
      <c r="CA246" s="245"/>
      <c r="CB246" s="246"/>
      <c r="CC246" s="247"/>
      <c r="CD246" s="248"/>
      <c r="CE246" s="243"/>
      <c r="CF246" s="244"/>
      <c r="CG246" s="245"/>
      <c r="CH246" s="246"/>
      <c r="CI246" s="247"/>
      <c r="CJ246" s="248"/>
      <c r="CK246" s="243"/>
      <c r="CL246" s="244"/>
      <c r="CM246" s="245"/>
      <c r="CN246" s="246"/>
      <c r="CO246" s="247"/>
      <c r="CP246" s="248"/>
      <c r="CQ246" s="243"/>
      <c r="CR246" s="244"/>
      <c r="CS246" s="245"/>
      <c r="CT246" s="246"/>
      <c r="CU246" s="247"/>
      <c r="CV246" s="248"/>
      <c r="CW246" s="243"/>
      <c r="CX246" s="244"/>
      <c r="CY246" s="245"/>
      <c r="CZ246" s="246"/>
      <c r="DA246" s="247"/>
      <c r="DB246" s="248"/>
      <c r="DC246" s="243"/>
      <c r="DD246" s="244"/>
      <c r="DE246" s="245"/>
      <c r="DF246" s="246"/>
      <c r="DG246" s="247"/>
      <c r="DH246" s="248"/>
      <c r="DI246" s="374"/>
      <c r="DJ246" s="375"/>
      <c r="DK246" s="376"/>
      <c r="DL246" s="391"/>
      <c r="DM246" s="392"/>
      <c r="DN246" s="397"/>
      <c r="DO246" s="246"/>
      <c r="DP246" s="247"/>
      <c r="DQ246" s="248"/>
      <c r="DR246" s="394"/>
      <c r="DS246" s="395"/>
      <c r="DT246" s="398"/>
      <c r="DU246" s="258"/>
      <c r="DV246" s="259"/>
      <c r="DW246" s="433"/>
      <c r="DX246" s="442"/>
      <c r="DY246" s="443"/>
      <c r="DZ246" s="447"/>
      <c r="EA246" s="258"/>
      <c r="EB246" s="259"/>
      <c r="EC246" s="433"/>
      <c r="ED246" s="442"/>
      <c r="EE246" s="443"/>
      <c r="EF246" s="447"/>
      <c r="EG246" s="258"/>
      <c r="EH246" s="259"/>
      <c r="EI246" s="260"/>
      <c r="EJ246" s="544"/>
      <c r="EK246" s="443"/>
      <c r="EL246" s="447"/>
      <c r="EM246" s="549"/>
      <c r="EN246" s="550"/>
      <c r="EO246" s="554"/>
      <c r="EP246" s="458">
        <f>E246++H246+K246+N246+Q246+T246+W246+Z246+AC246+AF246+AI246+AL246+AO246+AR246+AU246+AX246+BA246+BD246+BG246+BJ246+BM246+BP246+BS246+BV246+BY246+CB246+CE246+CH246+CK246+CN246+CQ246+CT246+CW246+CZ246+DI246+DC246+DF246+DO246+DR246+DL246+DU246+DX246+EA246+ED246+EG246+EJ246+EM246</f>
        <v>5</v>
      </c>
      <c r="EQ246" s="408">
        <f>F246++I246+L246+O246+R246+U246+X246+AA246+AD246+AG246+AJ246+AM246+AP246+AS246+AV246+AY246+BB246+BE246+BH246+BK246+BN246+BQ246+BT246+BW246+BZ246+CC246+CF246+CI246+CL246+CO246+CR246+CU246+CX246+DA246+DJ246+DD246+DG246+DP246+DS246+DM246+DV246+DY246+EB246+EE246+EH246+EK246+EN246</f>
        <v>0</v>
      </c>
      <c r="ER246" s="408">
        <f>G246++J246+M246+P246+S246+V246+Y246+AB246+AE246+AH246+AK246+AN246+AQ246+AT246+AW246+AZ246+BC246+BF246+BI246+BL246+BO246+BR246+BU246+BX246+CA246+CD246+CG246+CJ246+CM246+CP246+CS246+CV246+CY246+DB246+DK246+DE246+DH246+DQ246+DT246+DN246+DW246+DZ246+EC246+EF246+EI246+EL246+EO246</f>
        <v>450</v>
      </c>
      <c r="ES246" s="411">
        <f>ER246/EP246</f>
        <v>90</v>
      </c>
      <c r="ET246" s="556">
        <f>H246+N246+T246+Z246+AF246+AL246+AR246+AX246+BD246+BJ246+BP246+BV246+CB246+CH246+CN246+CT246+CZ246+DF246+DO246+DU246+EA246+EG246+EM246</f>
        <v>1</v>
      </c>
      <c r="EU246" s="414">
        <f>I246+O246+U246+AA246+AG246+AM246+AS246+AY246+BE246+BK246+BQ246+BW246+CC246+CI246+CO246+CU246+DA246+DG246+DP246+DV246+EB246+EH246+EN246</f>
        <v>0</v>
      </c>
      <c r="EV246" s="416">
        <f>E246+K246+Q246+W246+AC246+AO246+AU246+BA246+BG246+BM246+BS246+DI246+DR246+DX246+ED246+EJ246</f>
        <v>4</v>
      </c>
      <c r="EW246" s="409">
        <f>F246+L246+R246+X246+AD246+AP246+AV246+BB246+BH246+BN246+BT246+DJ246+DS246+DY246+EE246+EK246</f>
        <v>0</v>
      </c>
      <c r="EX246" s="417">
        <f>G246+M246+S246+Y246+AE246+AQ246+AW246+BC246+BI246+BO246+BU246+DK246+DT246+DZ246+EF246+EL246</f>
        <v>360</v>
      </c>
      <c r="EY246" s="415">
        <f>BY246+AI246+CE246+CK246+CQ246+CW246+DC246+DL246</f>
        <v>0</v>
      </c>
      <c r="EZ246" s="410">
        <f>BZ246+AJ246+CF246+CL246+CR246+CX246+DD246+DM246</f>
        <v>0</v>
      </c>
      <c r="FA246" s="413">
        <f>CA246+AK246+CG246+CM246+CS246+CY246+DE246+DN246</f>
        <v>0</v>
      </c>
      <c r="FB246" s="226" t="e">
        <f>ER246/EQ246</f>
        <v>#DIV/0!</v>
      </c>
      <c r="FC246" s="226" t="e">
        <f>FA246/EZ246</f>
        <v>#DIV/0!</v>
      </c>
      <c r="FD246" s="227">
        <f>EQ246/EP246</f>
        <v>0</v>
      </c>
      <c r="FE246" s="227" t="e">
        <f>EZ246/EY246</f>
        <v>#DIV/0!</v>
      </c>
    </row>
    <row r="247" spans="1:161" ht="10.5" customHeight="1">
      <c r="A247" s="119">
        <v>243</v>
      </c>
      <c r="B247" s="130"/>
      <c r="C247" s="33" t="s">
        <v>117</v>
      </c>
      <c r="D247" s="64" t="s">
        <v>51</v>
      </c>
      <c r="E247" s="289"/>
      <c r="F247" s="22"/>
      <c r="G247" s="37"/>
      <c r="H247" s="170"/>
      <c r="I247" s="100"/>
      <c r="J247" s="40"/>
      <c r="K247" s="289">
        <v>5</v>
      </c>
      <c r="L247" s="22">
        <v>1</v>
      </c>
      <c r="M247" s="37">
        <v>450</v>
      </c>
      <c r="N247" s="170"/>
      <c r="O247" s="100"/>
      <c r="P247" s="40"/>
      <c r="Q247" s="289"/>
      <c r="R247" s="22"/>
      <c r="S247" s="22"/>
      <c r="T247" s="100"/>
      <c r="U247" s="100"/>
      <c r="V247" s="48"/>
      <c r="W247" s="99"/>
      <c r="X247" s="22"/>
      <c r="Y247" s="22"/>
      <c r="Z247" s="100"/>
      <c r="AA247" s="100"/>
      <c r="AB247" s="40"/>
      <c r="AC247" s="289"/>
      <c r="AD247" s="22"/>
      <c r="AE247" s="22"/>
      <c r="AF247" s="100"/>
      <c r="AG247" s="100"/>
      <c r="AH247" s="48"/>
      <c r="AI247" s="202"/>
      <c r="AJ247" s="28"/>
      <c r="AK247" s="28"/>
      <c r="AL247" s="100"/>
      <c r="AM247" s="100"/>
      <c r="AN247" s="40"/>
      <c r="AO247" s="289"/>
      <c r="AP247" s="22"/>
      <c r="AQ247" s="22"/>
      <c r="AR247" s="100"/>
      <c r="AS247" s="100"/>
      <c r="AT247" s="48"/>
      <c r="AU247" s="99"/>
      <c r="AV247" s="22"/>
      <c r="AW247" s="22"/>
      <c r="AX247" s="100"/>
      <c r="AY247" s="100"/>
      <c r="AZ247" s="40"/>
      <c r="BA247" s="99"/>
      <c r="BB247" s="22"/>
      <c r="BC247" s="89"/>
      <c r="BD247" s="101"/>
      <c r="BE247" s="100"/>
      <c r="BF247" s="100"/>
      <c r="BG247" s="99"/>
      <c r="BH247" s="22"/>
      <c r="BI247" s="89"/>
      <c r="BJ247" s="101"/>
      <c r="BK247" s="100"/>
      <c r="BL247" s="48"/>
      <c r="BM247" s="99"/>
      <c r="BN247" s="22"/>
      <c r="BO247" s="89"/>
      <c r="BP247" s="101"/>
      <c r="BQ247" s="100"/>
      <c r="BR247" s="48"/>
      <c r="BS247" s="99"/>
      <c r="BT247" s="22"/>
      <c r="BU247" s="37"/>
      <c r="BV247" s="170"/>
      <c r="BW247" s="100"/>
      <c r="BX247" s="48"/>
      <c r="BY247" s="202"/>
      <c r="BZ247" s="203"/>
      <c r="CA247" s="204"/>
      <c r="CB247" s="170"/>
      <c r="CC247" s="100"/>
      <c r="CD247" s="48"/>
      <c r="CE247" s="202"/>
      <c r="CF247" s="203"/>
      <c r="CG247" s="204"/>
      <c r="CH247" s="170"/>
      <c r="CI247" s="100"/>
      <c r="CJ247" s="48"/>
      <c r="CK247" s="202"/>
      <c r="CL247" s="203"/>
      <c r="CM247" s="204"/>
      <c r="CN247" s="170"/>
      <c r="CO247" s="100"/>
      <c r="CP247" s="48"/>
      <c r="CQ247" s="202"/>
      <c r="CR247" s="203"/>
      <c r="CS247" s="204"/>
      <c r="CT247" s="170"/>
      <c r="CU247" s="100"/>
      <c r="CV247" s="48"/>
      <c r="CW247" s="202"/>
      <c r="CX247" s="203"/>
      <c r="CY247" s="204"/>
      <c r="CZ247" s="170"/>
      <c r="DA247" s="100"/>
      <c r="DB247" s="48"/>
      <c r="DC247" s="202"/>
      <c r="DD247" s="203"/>
      <c r="DE247" s="204"/>
      <c r="DF247" s="170"/>
      <c r="DG247" s="100"/>
      <c r="DH247" s="48"/>
      <c r="DI247" s="368"/>
      <c r="DJ247" s="369"/>
      <c r="DK247" s="370"/>
      <c r="DL247" s="391"/>
      <c r="DM247" s="392"/>
      <c r="DN247" s="397"/>
      <c r="DO247" s="170"/>
      <c r="DP247" s="100"/>
      <c r="DQ247" s="48"/>
      <c r="DR247" s="394"/>
      <c r="DS247" s="395"/>
      <c r="DT247" s="398"/>
      <c r="DU247" s="258"/>
      <c r="DV247" s="259"/>
      <c r="DW247" s="433"/>
      <c r="DX247" s="442"/>
      <c r="DY247" s="443"/>
      <c r="DZ247" s="447"/>
      <c r="EA247" s="258"/>
      <c r="EB247" s="259"/>
      <c r="EC247" s="433"/>
      <c r="ED247" s="442"/>
      <c r="EE247" s="443"/>
      <c r="EF247" s="447"/>
      <c r="EG247" s="258"/>
      <c r="EH247" s="259"/>
      <c r="EI247" s="260"/>
      <c r="EJ247" s="544"/>
      <c r="EK247" s="443"/>
      <c r="EL247" s="447"/>
      <c r="EM247" s="549"/>
      <c r="EN247" s="550"/>
      <c r="EO247" s="554"/>
      <c r="EP247" s="458">
        <f>E247++H247+K247+N247+Q247+T247+W247+Z247+AC247+AF247+AI247+AL247+AO247+AR247+AU247+AX247+BA247+BD247+BG247+BJ247+BM247+BP247+BS247+BV247+BY247+CB247+CE247+CH247+CK247+CN247+CQ247+CT247+CW247+CZ247+DI247+DC247+DF247+DO247+DR247+DL247+DU247+DX247+EA247+ED247+EG247+EJ247+EM247</f>
        <v>5</v>
      </c>
      <c r="EQ247" s="408">
        <f>F247++I247+L247+O247+R247+U247+X247+AA247+AD247+AG247+AJ247+AM247+AP247+AS247+AV247+AY247+BB247+BE247+BH247+BK247+BN247+BQ247+BT247+BW247+BZ247+CC247+CF247+CI247+CL247+CO247+CR247+CU247+CX247+DA247+DJ247+DD247+DG247+DP247+DS247+DM247+DV247+DY247+EB247+EE247+EH247+EK247+EN247</f>
        <v>1</v>
      </c>
      <c r="ER247" s="408">
        <f>G247++J247+M247+P247+S247+V247+Y247+AB247+AE247+AH247+AK247+AN247+AQ247+AT247+AW247+AZ247+BC247+BF247+BI247+BL247+BO247+BR247+BU247+BX247+CA247+CD247+CG247+CJ247+CM247+CP247+CS247+CV247+CY247+DB247+DK247+DE247+DH247+DQ247+DT247+DN247+DW247+DZ247+EC247+EF247+EI247+EL247+EO247</f>
        <v>450</v>
      </c>
      <c r="ES247" s="411">
        <f>ER247/EP247</f>
        <v>90</v>
      </c>
      <c r="ET247" s="556">
        <f>H247+N247+T247+Z247+AF247+AL247+AR247+AX247+BD247+BJ247+BP247+BV247+CB247+CH247+CN247+CT247+CZ247+DF247+DO247+DU247+EA247+EG247+EM247</f>
        <v>0</v>
      </c>
      <c r="EU247" s="414">
        <f>I247+O247+U247+AA247+AG247+AM247+AS247+AY247+BE247+BK247+BQ247+BW247+CC247+CI247+CO247+CU247+DA247+DG247+DP247+DV247+EB247+EH247+EN247</f>
        <v>0</v>
      </c>
      <c r="EV247" s="416">
        <f>E247+K247+Q247+W247+AC247+AO247+AU247+BA247+BG247+BM247+BS247+DI247+DR247+DX247+ED247+EJ247</f>
        <v>5</v>
      </c>
      <c r="EW247" s="409">
        <f>F247+L247+R247+X247+AD247+AP247+AV247+BB247+BH247+BN247+BT247+DJ247+DS247+DY247+EE247+EK247</f>
        <v>1</v>
      </c>
      <c r="EX247" s="417">
        <f>G247+M247+S247+Y247+AE247+AQ247+AW247+BC247+BI247+BO247+BU247+DK247+DT247+DZ247+EF247+EL247</f>
        <v>450</v>
      </c>
      <c r="EY247" s="415">
        <f>BY247+AI247+CE247+CK247+CQ247+CW247+DC247+DL247</f>
        <v>0</v>
      </c>
      <c r="EZ247" s="410">
        <f>BZ247+AJ247+CF247+CL247+CR247+CX247+DD247+DM247</f>
        <v>0</v>
      </c>
      <c r="FA247" s="413">
        <f>CA247+AK247+CG247+CM247+CS247+CY247+DE247+DN247</f>
        <v>0</v>
      </c>
      <c r="FB247" s="226">
        <f>ER247/EQ247</f>
        <v>450</v>
      </c>
      <c r="FC247" s="226" t="e">
        <f>FA247/EZ247</f>
        <v>#DIV/0!</v>
      </c>
      <c r="FD247" s="227">
        <f>EQ247/EP247</f>
        <v>0.2</v>
      </c>
      <c r="FE247" s="227" t="e">
        <f>EZ247/EY247</f>
        <v>#DIV/0!</v>
      </c>
    </row>
    <row r="248" spans="1:161" ht="10.5" customHeight="1">
      <c r="A248" s="75">
        <v>244</v>
      </c>
      <c r="B248" s="130" t="s">
        <v>193</v>
      </c>
      <c r="C248" s="33" t="s">
        <v>116</v>
      </c>
      <c r="D248" s="64" t="s">
        <v>417</v>
      </c>
      <c r="E248" s="289"/>
      <c r="F248" s="22"/>
      <c r="G248" s="37"/>
      <c r="H248" s="170"/>
      <c r="I248" s="100"/>
      <c r="J248" s="40"/>
      <c r="K248" s="289"/>
      <c r="L248" s="22"/>
      <c r="M248" s="37"/>
      <c r="N248" s="170"/>
      <c r="O248" s="100"/>
      <c r="P248" s="40"/>
      <c r="Q248" s="289"/>
      <c r="R248" s="22"/>
      <c r="S248" s="22"/>
      <c r="T248" s="100"/>
      <c r="U248" s="100"/>
      <c r="V248" s="48"/>
      <c r="W248" s="99"/>
      <c r="X248" s="22"/>
      <c r="Y248" s="22"/>
      <c r="Z248" s="100"/>
      <c r="AA248" s="100"/>
      <c r="AB248" s="40"/>
      <c r="AC248" s="289"/>
      <c r="AD248" s="22"/>
      <c r="AE248" s="22"/>
      <c r="AF248" s="100"/>
      <c r="AG248" s="100"/>
      <c r="AH248" s="48"/>
      <c r="AI248" s="202"/>
      <c r="AJ248" s="28"/>
      <c r="AK248" s="28"/>
      <c r="AL248" s="100"/>
      <c r="AM248" s="100"/>
      <c r="AN248" s="40"/>
      <c r="AO248" s="289"/>
      <c r="AP248" s="22"/>
      <c r="AQ248" s="22"/>
      <c r="AR248" s="100"/>
      <c r="AS248" s="100"/>
      <c r="AT248" s="48"/>
      <c r="AU248" s="99"/>
      <c r="AV248" s="22"/>
      <c r="AW248" s="22"/>
      <c r="AX248" s="100"/>
      <c r="AY248" s="100"/>
      <c r="AZ248" s="40"/>
      <c r="BA248" s="99"/>
      <c r="BB248" s="22"/>
      <c r="BC248" s="89"/>
      <c r="BD248" s="101"/>
      <c r="BE248" s="100"/>
      <c r="BF248" s="100"/>
      <c r="BG248" s="99"/>
      <c r="BH248" s="22"/>
      <c r="BI248" s="89"/>
      <c r="BJ248" s="101"/>
      <c r="BK248" s="100"/>
      <c r="BL248" s="48"/>
      <c r="BM248" s="268"/>
      <c r="BN248" s="269"/>
      <c r="BO248" s="287"/>
      <c r="BP248" s="101"/>
      <c r="BQ248" s="100"/>
      <c r="BR248" s="48"/>
      <c r="BS248" s="264"/>
      <c r="BT248" s="265"/>
      <c r="BU248" s="266"/>
      <c r="BV248" s="258"/>
      <c r="BW248" s="259"/>
      <c r="BX248" s="260"/>
      <c r="BY248" s="255"/>
      <c r="BZ248" s="256"/>
      <c r="CA248" s="257"/>
      <c r="CB248" s="258"/>
      <c r="CC248" s="259"/>
      <c r="CD248" s="260"/>
      <c r="CE248" s="255"/>
      <c r="CF248" s="256"/>
      <c r="CG248" s="257"/>
      <c r="CH248" s="258"/>
      <c r="CI248" s="259"/>
      <c r="CJ248" s="260"/>
      <c r="CK248" s="255"/>
      <c r="CL248" s="256"/>
      <c r="CM248" s="257"/>
      <c r="CN248" s="258"/>
      <c r="CO248" s="259"/>
      <c r="CP248" s="260"/>
      <c r="CQ248" s="391"/>
      <c r="CR248" s="392"/>
      <c r="CS248" s="397"/>
      <c r="CT248" s="258"/>
      <c r="CU248" s="259"/>
      <c r="CV248" s="260"/>
      <c r="CW248" s="391"/>
      <c r="CX248" s="392"/>
      <c r="CY248" s="397"/>
      <c r="CZ248" s="258"/>
      <c r="DA248" s="259"/>
      <c r="DB248" s="260"/>
      <c r="DC248" s="391"/>
      <c r="DD248" s="392"/>
      <c r="DE248" s="397"/>
      <c r="DF248" s="258"/>
      <c r="DG248" s="259"/>
      <c r="DH248" s="260"/>
      <c r="DI248" s="394"/>
      <c r="DJ248" s="395"/>
      <c r="DK248" s="398"/>
      <c r="DL248" s="391"/>
      <c r="DM248" s="392"/>
      <c r="DN248" s="397"/>
      <c r="DO248" s="258"/>
      <c r="DP248" s="259"/>
      <c r="DQ248" s="260"/>
      <c r="DR248" s="394"/>
      <c r="DS248" s="395"/>
      <c r="DT248" s="398"/>
      <c r="DU248" s="258"/>
      <c r="DV248" s="259"/>
      <c r="DW248" s="433"/>
      <c r="DX248" s="442"/>
      <c r="DY248" s="443"/>
      <c r="DZ248" s="447"/>
      <c r="EA248" s="258"/>
      <c r="EB248" s="259"/>
      <c r="EC248" s="433"/>
      <c r="ED248" s="442"/>
      <c r="EE248" s="443"/>
      <c r="EF248" s="447"/>
      <c r="EG248" s="258"/>
      <c r="EH248" s="259"/>
      <c r="EI248" s="260"/>
      <c r="EJ248" s="544">
        <v>4</v>
      </c>
      <c r="EK248" s="443"/>
      <c r="EL248" s="447">
        <v>47</v>
      </c>
      <c r="EM248" s="549"/>
      <c r="EN248" s="550"/>
      <c r="EO248" s="554"/>
      <c r="EP248" s="458">
        <f>E248++H248+K248+N248+Q248+T248+W248+Z248+AC248+AF248+AI248+AL248+AO248+AR248+AU248+AX248+BA248+BD248+BG248+BJ248+BM248+BP248+BS248+BV248+BY248+CB248+CE248+CH248+CK248+CN248+CQ248+CT248+CW248+CZ248+DI248+DC248+DF248+DO248+DR248+DL248+DU248+DX248+EA248+ED248+EG248+EJ248+EM248</f>
        <v>4</v>
      </c>
      <c r="EQ248" s="408">
        <f>F248++I248+L248+O248+R248+U248+X248+AA248+AD248+AG248+AJ248+AM248+AP248+AS248+AV248+AY248+BB248+BE248+BH248+BK248+BN248+BQ248+BT248+BW248+BZ248+CC248+CF248+CI248+CL248+CO248+CR248+CU248+CX248+DA248+DJ248+DD248+DG248+DP248+DS248+DM248+DV248+DY248+EB248+EE248+EH248+EK248+EN248</f>
        <v>0</v>
      </c>
      <c r="ER248" s="408">
        <f>G248++J248+M248+P248+S248+V248+Y248+AB248+AE248+AH248+AK248+AN248+AQ248+AT248+AW248+AZ248+BC248+BF248+BI248+BL248+BO248+BR248+BU248+BX248+CA248+CD248+CG248+CJ248+CM248+CP248+CS248+CV248+CY248+DB248+DK248+DE248+DH248+DQ248+DT248+DN248+DW248+DZ248+EC248+EF248+EI248+EL248+EO248</f>
        <v>47</v>
      </c>
      <c r="ES248" s="411">
        <f>ER248/EP248</f>
        <v>11.75</v>
      </c>
      <c r="ET248" s="556">
        <f>H248+N248+T248+Z248+AF248+AL248+AR248+AX248+BD248+BJ248+BP248+BV248+CB248+CH248+CN248+CT248+CZ248+DF248+DO248+DU248+EA248+EG248+EM248</f>
        <v>0</v>
      </c>
      <c r="EU248" s="414">
        <f>I248+O248+U248+AA248+AG248+AM248+AS248+AY248+BE248+BK248+BQ248+BW248+CC248+CI248+CO248+CU248+DA248+DG248+DP248+DV248+EB248+EH248+EN248</f>
        <v>0</v>
      </c>
      <c r="EV248" s="416">
        <f>E248+K248+Q248+W248+AC248+AO248+AU248+BA248+BG248+BM248+BS248+DI248+DR248+DX248+ED248+EJ248</f>
        <v>4</v>
      </c>
      <c r="EW248" s="409">
        <f>F248+L248+R248+X248+AD248+AP248+AV248+BB248+BH248+BN248+BT248+DJ248+DS248+DY248+EE248+EK248</f>
        <v>0</v>
      </c>
      <c r="EX248" s="417">
        <f>G248+M248+S248+Y248+AE248+AQ248+AW248+BC248+BI248+BO248+BU248+DK248+DT248+DZ248+EF248+EL248</f>
        <v>47</v>
      </c>
      <c r="EY248" s="415">
        <f>BY248+AI248+CE248+CK248+CQ248+CW248+DC248+DL248</f>
        <v>0</v>
      </c>
      <c r="EZ248" s="410">
        <f>BZ248+AJ248+CF248+CL248+CR248+CX248+DD248+DM248</f>
        <v>0</v>
      </c>
      <c r="FA248" s="413">
        <f>CA248+AK248+CG248+CM248+CS248+CY248+DE248+DN248</f>
        <v>0</v>
      </c>
      <c r="FB248" s="226" t="e">
        <f>ER248/EQ248</f>
        <v>#DIV/0!</v>
      </c>
      <c r="FC248" s="226" t="e">
        <f>FA248/EZ248</f>
        <v>#DIV/0!</v>
      </c>
      <c r="FD248" s="227">
        <f>EQ248/EP248</f>
        <v>0</v>
      </c>
      <c r="FE248" s="227" t="e">
        <f>EZ248/EY248</f>
        <v>#DIV/0!</v>
      </c>
    </row>
    <row r="249" spans="1:161" ht="10.5" customHeight="1">
      <c r="A249" s="119">
        <v>245</v>
      </c>
      <c r="B249" s="130"/>
      <c r="C249" s="33" t="s">
        <v>117</v>
      </c>
      <c r="D249" s="64" t="s">
        <v>58</v>
      </c>
      <c r="E249" s="289"/>
      <c r="F249" s="22"/>
      <c r="G249" s="37"/>
      <c r="H249" s="170"/>
      <c r="I249" s="100"/>
      <c r="J249" s="40"/>
      <c r="K249" s="289">
        <v>4</v>
      </c>
      <c r="L249" s="22"/>
      <c r="M249" s="37">
        <v>133</v>
      </c>
      <c r="N249" s="170"/>
      <c r="O249" s="100"/>
      <c r="P249" s="40"/>
      <c r="Q249" s="289"/>
      <c r="R249" s="22"/>
      <c r="S249" s="22"/>
      <c r="T249" s="100"/>
      <c r="U249" s="100"/>
      <c r="V249" s="48"/>
      <c r="W249" s="99"/>
      <c r="X249" s="22"/>
      <c r="Y249" s="22"/>
      <c r="Z249" s="100"/>
      <c r="AA249" s="100"/>
      <c r="AB249" s="40"/>
      <c r="AC249" s="289"/>
      <c r="AD249" s="22"/>
      <c r="AE249" s="22"/>
      <c r="AF249" s="100"/>
      <c r="AG249" s="100"/>
      <c r="AH249" s="48"/>
      <c r="AI249" s="202"/>
      <c r="AJ249" s="28"/>
      <c r="AK249" s="28"/>
      <c r="AL249" s="100"/>
      <c r="AM249" s="100"/>
      <c r="AN249" s="40"/>
      <c r="AO249" s="289"/>
      <c r="AP249" s="22"/>
      <c r="AQ249" s="22"/>
      <c r="AR249" s="100"/>
      <c r="AS249" s="100"/>
      <c r="AT249" s="48"/>
      <c r="AU249" s="99"/>
      <c r="AV249" s="22"/>
      <c r="AW249" s="22"/>
      <c r="AX249" s="100"/>
      <c r="AY249" s="100"/>
      <c r="AZ249" s="40"/>
      <c r="BA249" s="99"/>
      <c r="BB249" s="22"/>
      <c r="BC249" s="89"/>
      <c r="BD249" s="101"/>
      <c r="BE249" s="100"/>
      <c r="BF249" s="100"/>
      <c r="BG249" s="99"/>
      <c r="BH249" s="22"/>
      <c r="BI249" s="89"/>
      <c r="BJ249" s="101"/>
      <c r="BK249" s="100"/>
      <c r="BL249" s="48"/>
      <c r="BM249" s="99"/>
      <c r="BN249" s="22"/>
      <c r="BO249" s="89"/>
      <c r="BP249" s="101"/>
      <c r="BQ249" s="100"/>
      <c r="BR249" s="48"/>
      <c r="BS249" s="99"/>
      <c r="BT249" s="22"/>
      <c r="BU249" s="37"/>
      <c r="BV249" s="170"/>
      <c r="BW249" s="100"/>
      <c r="BX249" s="48"/>
      <c r="BY249" s="202"/>
      <c r="BZ249" s="203"/>
      <c r="CA249" s="204"/>
      <c r="CB249" s="170"/>
      <c r="CC249" s="100"/>
      <c r="CD249" s="48"/>
      <c r="CE249" s="202"/>
      <c r="CF249" s="203"/>
      <c r="CG249" s="204"/>
      <c r="CH249" s="170"/>
      <c r="CI249" s="100"/>
      <c r="CJ249" s="48"/>
      <c r="CK249" s="202"/>
      <c r="CL249" s="203"/>
      <c r="CM249" s="204"/>
      <c r="CN249" s="170"/>
      <c r="CO249" s="100"/>
      <c r="CP249" s="48"/>
      <c r="CQ249" s="202"/>
      <c r="CR249" s="203"/>
      <c r="CS249" s="204"/>
      <c r="CT249" s="170"/>
      <c r="CU249" s="100"/>
      <c r="CV249" s="48"/>
      <c r="CW249" s="202"/>
      <c r="CX249" s="203"/>
      <c r="CY249" s="204"/>
      <c r="CZ249" s="170"/>
      <c r="DA249" s="100"/>
      <c r="DB249" s="48"/>
      <c r="DC249" s="202"/>
      <c r="DD249" s="203"/>
      <c r="DE249" s="204"/>
      <c r="DF249" s="170"/>
      <c r="DG249" s="100"/>
      <c r="DH249" s="48"/>
      <c r="DI249" s="368"/>
      <c r="DJ249" s="369"/>
      <c r="DK249" s="370"/>
      <c r="DL249" s="391"/>
      <c r="DM249" s="392"/>
      <c r="DN249" s="397"/>
      <c r="DO249" s="170"/>
      <c r="DP249" s="100"/>
      <c r="DQ249" s="48"/>
      <c r="DR249" s="394"/>
      <c r="DS249" s="395"/>
      <c r="DT249" s="398"/>
      <c r="DU249" s="258"/>
      <c r="DV249" s="259"/>
      <c r="DW249" s="433"/>
      <c r="DX249" s="442"/>
      <c r="DY249" s="443"/>
      <c r="DZ249" s="447"/>
      <c r="EA249" s="258"/>
      <c r="EB249" s="259"/>
      <c r="EC249" s="433"/>
      <c r="ED249" s="442"/>
      <c r="EE249" s="443"/>
      <c r="EF249" s="447"/>
      <c r="EG249" s="258"/>
      <c r="EH249" s="259"/>
      <c r="EI249" s="260"/>
      <c r="EJ249" s="544"/>
      <c r="EK249" s="443"/>
      <c r="EL249" s="447"/>
      <c r="EM249" s="549"/>
      <c r="EN249" s="550"/>
      <c r="EO249" s="554"/>
      <c r="EP249" s="458">
        <f>E249++H249+K249+N249+Q249+T249+W249+Z249+AC249+AF249+AI249+AL249+AO249+AR249+AU249+AX249+BA249+BD249+BG249+BJ249+BM249+BP249+BS249+BV249+BY249+CB249+CE249+CH249+CK249+CN249+CQ249+CT249+CW249+CZ249+DI249+DC249+DF249+DO249+DR249+DL249+DU249+DX249+EA249+ED249+EG249+EJ249+EM249</f>
        <v>4</v>
      </c>
      <c r="EQ249" s="408">
        <f>F249++I249+L249+O249+R249+U249+X249+AA249+AD249+AG249+AJ249+AM249+AP249+AS249+AV249+AY249+BB249+BE249+BH249+BK249+BN249+BQ249+BT249+BW249+BZ249+CC249+CF249+CI249+CL249+CO249+CR249+CU249+CX249+DA249+DJ249+DD249+DG249+DP249+DS249+DM249+DV249+DY249+EB249+EE249+EH249+EK249+EN249</f>
        <v>0</v>
      </c>
      <c r="ER249" s="408">
        <f>G249++J249+M249+P249+S249+V249+Y249+AB249+AE249+AH249+AK249+AN249+AQ249+AT249+AW249+AZ249+BC249+BF249+BI249+BL249+BO249+BR249+BU249+BX249+CA249+CD249+CG249+CJ249+CM249+CP249+CS249+CV249+CY249+DB249+DK249+DE249+DH249+DQ249+DT249+DN249+DW249+DZ249+EC249+EF249+EI249+EL249+EO249</f>
        <v>133</v>
      </c>
      <c r="ES249" s="411">
        <f>ER249/EP249</f>
        <v>33.25</v>
      </c>
      <c r="ET249" s="556">
        <f>H249+N249+T249+Z249+AF249+AL249+AR249+AX249+BD249+BJ249+BP249+BV249+CB249+CH249+CN249+CT249+CZ249+DF249+DO249+DU249+EA249+EG249+EM249</f>
        <v>0</v>
      </c>
      <c r="EU249" s="414">
        <f>I249+O249+U249+AA249+AG249+AM249+AS249+AY249+BE249+BK249+BQ249+BW249+CC249+CI249+CO249+CU249+DA249+DG249+DP249+DV249+EB249+EH249+EN249</f>
        <v>0</v>
      </c>
      <c r="EV249" s="416">
        <f>E249+K249+Q249+W249+AC249+AO249+AU249+BA249+BG249+BM249+BS249+DI249+DR249+DX249+ED249+EJ249</f>
        <v>4</v>
      </c>
      <c r="EW249" s="409">
        <f>F249+L249+R249+X249+AD249+AP249+AV249+BB249+BH249+BN249+BT249+DJ249+DS249+DY249+EE249+EK249</f>
        <v>0</v>
      </c>
      <c r="EX249" s="417">
        <f>G249+M249+S249+Y249+AE249+AQ249+AW249+BC249+BI249+BO249+BU249+DK249+DT249+DZ249+EF249+EL249</f>
        <v>133</v>
      </c>
      <c r="EY249" s="415">
        <f>BY249+AI249+CE249+CK249+CQ249+CW249+DC249+DL249</f>
        <v>0</v>
      </c>
      <c r="EZ249" s="410">
        <f>BZ249+AJ249+CF249+CL249+CR249+CX249+DD249+DM249</f>
        <v>0</v>
      </c>
      <c r="FA249" s="413">
        <f>CA249+AK249+CG249+CM249+CS249+CY249+DE249+DN249</f>
        <v>0</v>
      </c>
      <c r="FB249" s="226" t="e">
        <f>ER249/EQ249</f>
        <v>#DIV/0!</v>
      </c>
      <c r="FC249" s="226" t="e">
        <f>FA249/EZ249</f>
        <v>#DIV/0!</v>
      </c>
      <c r="FD249" s="227">
        <f>EQ249/EP249</f>
        <v>0</v>
      </c>
      <c r="FE249" s="227" t="e">
        <f>EZ249/EY249</f>
        <v>#DIV/0!</v>
      </c>
    </row>
    <row r="250" spans="1:161" ht="10.5" customHeight="1">
      <c r="A250" s="75">
        <v>246</v>
      </c>
      <c r="B250" s="130"/>
      <c r="C250" s="33" t="s">
        <v>118</v>
      </c>
      <c r="D250" s="64" t="s">
        <v>277</v>
      </c>
      <c r="E250" s="289"/>
      <c r="F250" s="22"/>
      <c r="G250" s="37"/>
      <c r="H250" s="170"/>
      <c r="I250" s="100"/>
      <c r="J250" s="40"/>
      <c r="K250" s="289"/>
      <c r="L250" s="22"/>
      <c r="M250" s="37"/>
      <c r="N250" s="170"/>
      <c r="O250" s="100"/>
      <c r="P250" s="40"/>
      <c r="Q250" s="289"/>
      <c r="R250" s="22"/>
      <c r="S250" s="22"/>
      <c r="T250" s="100"/>
      <c r="U250" s="100"/>
      <c r="V250" s="48"/>
      <c r="W250" s="99"/>
      <c r="X250" s="22"/>
      <c r="Y250" s="22"/>
      <c r="Z250" s="100"/>
      <c r="AA250" s="100"/>
      <c r="AB250" s="40"/>
      <c r="AC250" s="289"/>
      <c r="AD250" s="22"/>
      <c r="AE250" s="22"/>
      <c r="AF250" s="100"/>
      <c r="AG250" s="100"/>
      <c r="AH250" s="48"/>
      <c r="AI250" s="202"/>
      <c r="AJ250" s="28"/>
      <c r="AK250" s="28"/>
      <c r="AL250" s="100"/>
      <c r="AM250" s="100"/>
      <c r="AN250" s="40"/>
      <c r="AO250" s="289"/>
      <c r="AP250" s="22"/>
      <c r="AQ250" s="22"/>
      <c r="AR250" s="100"/>
      <c r="AS250" s="100"/>
      <c r="AT250" s="48"/>
      <c r="AU250" s="99"/>
      <c r="AV250" s="22"/>
      <c r="AW250" s="22"/>
      <c r="AX250" s="100"/>
      <c r="AY250" s="100"/>
      <c r="AZ250" s="40"/>
      <c r="BA250" s="99"/>
      <c r="BB250" s="22"/>
      <c r="BC250" s="89"/>
      <c r="BD250" s="101"/>
      <c r="BE250" s="100"/>
      <c r="BF250" s="100"/>
      <c r="BG250" s="99"/>
      <c r="BH250" s="22"/>
      <c r="BI250" s="89"/>
      <c r="BJ250" s="101"/>
      <c r="BK250" s="100"/>
      <c r="BL250" s="48"/>
      <c r="BM250" s="99"/>
      <c r="BN250" s="22"/>
      <c r="BO250" s="89"/>
      <c r="BP250" s="101"/>
      <c r="BQ250" s="100"/>
      <c r="BR250" s="48"/>
      <c r="BS250" s="99"/>
      <c r="BT250" s="22"/>
      <c r="BU250" s="37"/>
      <c r="BV250" s="170"/>
      <c r="BW250" s="100"/>
      <c r="BX250" s="48"/>
      <c r="BY250" s="202"/>
      <c r="BZ250" s="203"/>
      <c r="CA250" s="204"/>
      <c r="CB250" s="170"/>
      <c r="CC250" s="100"/>
      <c r="CD250" s="48"/>
      <c r="CE250" s="202"/>
      <c r="CF250" s="203"/>
      <c r="CG250" s="204"/>
      <c r="CH250" s="170"/>
      <c r="CI250" s="100"/>
      <c r="CJ250" s="48"/>
      <c r="CK250" s="202">
        <v>1</v>
      </c>
      <c r="CL250" s="203">
        <v>0</v>
      </c>
      <c r="CM250" s="204">
        <v>1</v>
      </c>
      <c r="CN250" s="170"/>
      <c r="CO250" s="100"/>
      <c r="CP250" s="48"/>
      <c r="CQ250" s="202"/>
      <c r="CR250" s="203"/>
      <c r="CS250" s="204"/>
      <c r="CT250" s="170"/>
      <c r="CU250" s="100"/>
      <c r="CV250" s="48"/>
      <c r="CW250" s="202">
        <v>3</v>
      </c>
      <c r="CX250" s="203">
        <v>0</v>
      </c>
      <c r="CY250" s="204">
        <v>22</v>
      </c>
      <c r="CZ250" s="170"/>
      <c r="DA250" s="100"/>
      <c r="DB250" s="48"/>
      <c r="DC250" s="202"/>
      <c r="DD250" s="203"/>
      <c r="DE250" s="204"/>
      <c r="DF250" s="170"/>
      <c r="DG250" s="100"/>
      <c r="DH250" s="48"/>
      <c r="DI250" s="368"/>
      <c r="DJ250" s="369"/>
      <c r="DK250" s="370"/>
      <c r="DL250" s="391"/>
      <c r="DM250" s="392"/>
      <c r="DN250" s="397"/>
      <c r="DO250" s="170"/>
      <c r="DP250" s="100"/>
      <c r="DQ250" s="48"/>
      <c r="DR250" s="394"/>
      <c r="DS250" s="395"/>
      <c r="DT250" s="398"/>
      <c r="DU250" s="258"/>
      <c r="DV250" s="259"/>
      <c r="DW250" s="433"/>
      <c r="DX250" s="442"/>
      <c r="DY250" s="443"/>
      <c r="DZ250" s="447"/>
      <c r="EA250" s="258"/>
      <c r="EB250" s="259"/>
      <c r="EC250" s="433"/>
      <c r="ED250" s="442"/>
      <c r="EE250" s="443"/>
      <c r="EF250" s="447"/>
      <c r="EG250" s="258"/>
      <c r="EH250" s="259"/>
      <c r="EI250" s="260"/>
      <c r="EJ250" s="544"/>
      <c r="EK250" s="443"/>
      <c r="EL250" s="447"/>
      <c r="EM250" s="549"/>
      <c r="EN250" s="550"/>
      <c r="EO250" s="554"/>
      <c r="EP250" s="458">
        <f>E250++H250+K250+N250+Q250+T250+W250+Z250+AC250+AF250+AI250+AL250+AO250+AR250+AU250+AX250+BA250+BD250+BG250+BJ250+BM250+BP250+BS250+BV250+BY250+CB250+CE250+CH250+CK250+CN250+CQ250+CT250+CW250+CZ250+DI250+DC250+DF250+DO250+DR250+DL250+DU250+DX250+EA250+ED250+EG250+EJ250+EM250</f>
        <v>4</v>
      </c>
      <c r="EQ250" s="408">
        <f>F250++I250+L250+O250+R250+U250+X250+AA250+AD250+AG250+AJ250+AM250+AP250+AS250+AV250+AY250+BB250+BE250+BH250+BK250+BN250+BQ250+BT250+BW250+BZ250+CC250+CF250+CI250+CL250+CO250+CR250+CU250+CX250+DA250+DJ250+DD250+DG250+DP250+DS250+DM250+DV250+DY250+EB250+EE250+EH250+EK250+EN250</f>
        <v>0</v>
      </c>
      <c r="ER250" s="408">
        <f>G250++J250+M250+P250+S250+V250+Y250+AB250+AE250+AH250+AK250+AN250+AQ250+AT250+AW250+AZ250+BC250+BF250+BI250+BL250+BO250+BR250+BU250+BX250+CA250+CD250+CG250+CJ250+CM250+CP250+CS250+CV250+CY250+DB250+DK250+DE250+DH250+DQ250+DT250+DN250+DW250+DZ250+EC250+EF250+EI250+EL250+EO250</f>
        <v>23</v>
      </c>
      <c r="ES250" s="411">
        <f>ER250/EP250</f>
        <v>5.75</v>
      </c>
      <c r="ET250" s="556">
        <f>H250+N250+T250+Z250+AF250+AL250+AR250+AX250+BD250+BJ250+BP250+BV250+CB250+CH250+CN250+CT250+CZ250+DF250+DO250+DU250+EA250+EG250+EM250</f>
        <v>0</v>
      </c>
      <c r="EU250" s="414">
        <f>I250+O250+U250+AA250+AG250+AM250+AS250+AY250+BE250+BK250+BQ250+BW250+CC250+CI250+CO250+CU250+DA250+DG250+DP250+DV250+EB250+EH250+EN250</f>
        <v>0</v>
      </c>
      <c r="EV250" s="416">
        <f>E250+K250+Q250+W250+AC250+AO250+AU250+BA250+BG250+BM250+BS250+DI250+DR250+DX250+ED250+EJ250</f>
        <v>0</v>
      </c>
      <c r="EW250" s="409">
        <f>F250+L250+R250+X250+AD250+AP250+AV250+BB250+BH250+BN250+BT250+DJ250+DS250+DY250+EE250+EK250</f>
        <v>0</v>
      </c>
      <c r="EX250" s="417">
        <f>G250+M250+S250+Y250+AE250+AQ250+AW250+BC250+BI250+BO250+BU250+DK250+DT250+DZ250+EF250+EL250</f>
        <v>0</v>
      </c>
      <c r="EY250" s="415">
        <f>BY250+AI250+CE250+CK250+CQ250+CW250+DC250+DL250</f>
        <v>4</v>
      </c>
      <c r="EZ250" s="410">
        <f>BZ250+AJ250+CF250+CL250+CR250+CX250+DD250+DM250</f>
        <v>0</v>
      </c>
      <c r="FA250" s="413">
        <f>CA250+AK250+CG250+CM250+CS250+CY250+DE250+DN250</f>
        <v>23</v>
      </c>
      <c r="FB250" s="226" t="e">
        <f>ER250/EQ250</f>
        <v>#DIV/0!</v>
      </c>
      <c r="FC250" s="226" t="e">
        <f>FA250/EZ250</f>
        <v>#DIV/0!</v>
      </c>
      <c r="FD250" s="227">
        <f>EQ250/EP250</f>
        <v>0</v>
      </c>
      <c r="FE250" s="227">
        <f>EZ250/EY250</f>
        <v>0</v>
      </c>
    </row>
    <row r="251" spans="1:161" ht="10.5" customHeight="1">
      <c r="A251" s="119">
        <v>247</v>
      </c>
      <c r="B251" s="130"/>
      <c r="C251" s="33" t="s">
        <v>118</v>
      </c>
      <c r="D251" s="64" t="s">
        <v>49</v>
      </c>
      <c r="E251" s="290"/>
      <c r="F251" s="23"/>
      <c r="G251" s="38"/>
      <c r="H251" s="170"/>
      <c r="I251" s="100"/>
      <c r="J251" s="40"/>
      <c r="K251" s="290">
        <v>2</v>
      </c>
      <c r="L251" s="23">
        <v>1</v>
      </c>
      <c r="M251" s="38">
        <v>174</v>
      </c>
      <c r="N251" s="170"/>
      <c r="O251" s="100"/>
      <c r="P251" s="40"/>
      <c r="Q251" s="290">
        <v>2</v>
      </c>
      <c r="R251" s="23"/>
      <c r="S251" s="23">
        <v>52</v>
      </c>
      <c r="T251" s="100"/>
      <c r="U251" s="100"/>
      <c r="V251" s="48"/>
      <c r="W251" s="99"/>
      <c r="X251" s="22"/>
      <c r="Y251" s="22"/>
      <c r="Z251" s="100"/>
      <c r="AA251" s="100"/>
      <c r="AB251" s="40"/>
      <c r="AC251" s="289"/>
      <c r="AD251" s="22"/>
      <c r="AE251" s="22"/>
      <c r="AF251" s="100"/>
      <c r="AG251" s="100"/>
      <c r="AH251" s="48"/>
      <c r="AI251" s="202"/>
      <c r="AJ251" s="28"/>
      <c r="AK251" s="28"/>
      <c r="AL251" s="100"/>
      <c r="AM251" s="100"/>
      <c r="AN251" s="40"/>
      <c r="AO251" s="289"/>
      <c r="AP251" s="22"/>
      <c r="AQ251" s="22"/>
      <c r="AR251" s="100"/>
      <c r="AS251" s="100"/>
      <c r="AT251" s="48"/>
      <c r="AU251" s="99"/>
      <c r="AV251" s="22"/>
      <c r="AW251" s="22"/>
      <c r="AX251" s="100"/>
      <c r="AY251" s="100"/>
      <c r="AZ251" s="40"/>
      <c r="BA251" s="99"/>
      <c r="BB251" s="22"/>
      <c r="BC251" s="89"/>
      <c r="BD251" s="101"/>
      <c r="BE251" s="100"/>
      <c r="BF251" s="100"/>
      <c r="BG251" s="99"/>
      <c r="BH251" s="22"/>
      <c r="BI251" s="89"/>
      <c r="BJ251" s="101"/>
      <c r="BK251" s="100"/>
      <c r="BL251" s="48"/>
      <c r="BM251" s="99"/>
      <c r="BN251" s="22"/>
      <c r="BO251" s="89"/>
      <c r="BP251" s="101"/>
      <c r="BQ251" s="100"/>
      <c r="BR251" s="48"/>
      <c r="BS251" s="99"/>
      <c r="BT251" s="22"/>
      <c r="BU251" s="37"/>
      <c r="BV251" s="170"/>
      <c r="BW251" s="100"/>
      <c r="BX251" s="48"/>
      <c r="BY251" s="202"/>
      <c r="BZ251" s="203"/>
      <c r="CA251" s="204"/>
      <c r="CB251" s="170"/>
      <c r="CC251" s="100"/>
      <c r="CD251" s="48"/>
      <c r="CE251" s="202"/>
      <c r="CF251" s="203"/>
      <c r="CG251" s="205"/>
      <c r="CH251" s="170"/>
      <c r="CI251" s="100"/>
      <c r="CJ251" s="48"/>
      <c r="CK251" s="202"/>
      <c r="CL251" s="203"/>
      <c r="CM251" s="205"/>
      <c r="CN251" s="170"/>
      <c r="CO251" s="100"/>
      <c r="CP251" s="48"/>
      <c r="CQ251" s="202"/>
      <c r="CR251" s="203"/>
      <c r="CS251" s="205"/>
      <c r="CT251" s="170"/>
      <c r="CU251" s="100"/>
      <c r="CV251" s="48"/>
      <c r="CW251" s="202"/>
      <c r="CX251" s="203"/>
      <c r="CY251" s="205"/>
      <c r="CZ251" s="170"/>
      <c r="DA251" s="100"/>
      <c r="DB251" s="48"/>
      <c r="DC251" s="202"/>
      <c r="DD251" s="203"/>
      <c r="DE251" s="205"/>
      <c r="DF251" s="170"/>
      <c r="DG251" s="100"/>
      <c r="DH251" s="48"/>
      <c r="DI251" s="368"/>
      <c r="DJ251" s="369"/>
      <c r="DK251" s="377"/>
      <c r="DL251" s="391"/>
      <c r="DM251" s="392"/>
      <c r="DN251" s="397"/>
      <c r="DO251" s="170"/>
      <c r="DP251" s="100"/>
      <c r="DQ251" s="48"/>
      <c r="DR251" s="394"/>
      <c r="DS251" s="395"/>
      <c r="DT251" s="398"/>
      <c r="DU251" s="258"/>
      <c r="DV251" s="259"/>
      <c r="DW251" s="433"/>
      <c r="DX251" s="442"/>
      <c r="DY251" s="443"/>
      <c r="DZ251" s="447"/>
      <c r="EA251" s="258"/>
      <c r="EB251" s="259"/>
      <c r="EC251" s="433"/>
      <c r="ED251" s="442"/>
      <c r="EE251" s="443"/>
      <c r="EF251" s="447"/>
      <c r="EG251" s="258"/>
      <c r="EH251" s="259"/>
      <c r="EI251" s="260"/>
      <c r="EJ251" s="544"/>
      <c r="EK251" s="443"/>
      <c r="EL251" s="447"/>
      <c r="EM251" s="549"/>
      <c r="EN251" s="550"/>
      <c r="EO251" s="554"/>
      <c r="EP251" s="458">
        <f>E251++H251+K251+N251+Q251+T251+W251+Z251+AC251+AF251+AI251+AL251+AO251+AR251+AU251+AX251+BA251+BD251+BG251+BJ251+BM251+BP251+BS251+BV251+BY251+CB251+CE251+CH251+CK251+CN251+CQ251+CT251+CW251+CZ251+DI251+DC251+DF251+DO251+DR251+DL251+DU251+DX251+EA251+ED251+EG251+EJ251+EM251</f>
        <v>4</v>
      </c>
      <c r="EQ251" s="408">
        <f>F251++I251+L251+O251+R251+U251+X251+AA251+AD251+AG251+AJ251+AM251+AP251+AS251+AV251+AY251+BB251+BE251+BH251+BK251+BN251+BQ251+BT251+BW251+BZ251+CC251+CF251+CI251+CL251+CO251+CR251+CU251+CX251+DA251+DJ251+DD251+DG251+DP251+DS251+DM251+DV251+DY251+EB251+EE251+EH251+EK251+EN251</f>
        <v>1</v>
      </c>
      <c r="ER251" s="408">
        <f>G251++J251+M251+P251+S251+V251+Y251+AB251+AE251+AH251+AK251+AN251+AQ251+AT251+AW251+AZ251+BC251+BF251+BI251+BL251+BO251+BR251+BU251+BX251+CA251+CD251+CG251+CJ251+CM251+CP251+CS251+CV251+CY251+DB251+DK251+DE251+DH251+DQ251+DT251+DN251+DW251+DZ251+EC251+EF251+EI251+EL251+EO251</f>
        <v>226</v>
      </c>
      <c r="ES251" s="411">
        <f>ER251/EP251</f>
        <v>56.5</v>
      </c>
      <c r="ET251" s="556">
        <f>H251+N251+T251+Z251+AF251+AL251+AR251+AX251+BD251+BJ251+BP251+BV251+CB251+CH251+CN251+CT251+CZ251+DF251+DO251+DU251+EA251+EG251+EM251</f>
        <v>0</v>
      </c>
      <c r="EU251" s="414">
        <f>I251+O251+U251+AA251+AG251+AM251+AS251+AY251+BE251+BK251+BQ251+BW251+CC251+CI251+CO251+CU251+DA251+DG251+DP251+DV251+EB251+EH251+EN251</f>
        <v>0</v>
      </c>
      <c r="EV251" s="416">
        <f>E251+K251+Q251+W251+AC251+AO251+AU251+BA251+BG251+BM251+BS251+DI251+DR251+DX251+ED251+EJ251</f>
        <v>4</v>
      </c>
      <c r="EW251" s="409">
        <f>F251+L251+R251+X251+AD251+AP251+AV251+BB251+BH251+BN251+BT251+DJ251+DS251+DY251+EE251+EK251</f>
        <v>1</v>
      </c>
      <c r="EX251" s="417">
        <f>G251+M251+S251+Y251+AE251+AQ251+AW251+BC251+BI251+BO251+BU251+DK251+DT251+DZ251+EF251+EL251</f>
        <v>226</v>
      </c>
      <c r="EY251" s="415">
        <f>BY251+AI251+CE251+CK251+CQ251+CW251+DC251+DL251</f>
        <v>0</v>
      </c>
      <c r="EZ251" s="410">
        <f>BZ251+AJ251+CF251+CL251+CR251+CX251+DD251+DM251</f>
        <v>0</v>
      </c>
      <c r="FA251" s="413">
        <f>CA251+AK251+CG251+CM251+CS251+CY251+DE251+DN251</f>
        <v>0</v>
      </c>
      <c r="FB251" s="226">
        <f>ER251/EQ251</f>
        <v>226</v>
      </c>
      <c r="FC251" s="226" t="e">
        <f>FA251/EZ251</f>
        <v>#DIV/0!</v>
      </c>
      <c r="FD251" s="227">
        <f>EQ251/EP251</f>
        <v>0.25</v>
      </c>
      <c r="FE251" s="227" t="e">
        <f>EZ251/EY251</f>
        <v>#DIV/0!</v>
      </c>
    </row>
    <row r="252" spans="1:161" ht="10.5" customHeight="1">
      <c r="A252" s="75">
        <v>248</v>
      </c>
      <c r="B252" s="130"/>
      <c r="C252" s="33" t="s">
        <v>116</v>
      </c>
      <c r="D252" s="64" t="s">
        <v>125</v>
      </c>
      <c r="E252" s="290"/>
      <c r="F252" s="23"/>
      <c r="G252" s="38"/>
      <c r="H252" s="170"/>
      <c r="I252" s="100"/>
      <c r="J252" s="40"/>
      <c r="K252" s="290"/>
      <c r="L252" s="23"/>
      <c r="M252" s="38"/>
      <c r="N252" s="170"/>
      <c r="O252" s="100"/>
      <c r="P252" s="40"/>
      <c r="Q252" s="290"/>
      <c r="R252" s="23"/>
      <c r="S252" s="23"/>
      <c r="T252" s="100"/>
      <c r="U252" s="100"/>
      <c r="V252" s="48"/>
      <c r="W252" s="99"/>
      <c r="X252" s="22"/>
      <c r="Y252" s="22"/>
      <c r="Z252" s="100"/>
      <c r="AA252" s="100"/>
      <c r="AB252" s="40"/>
      <c r="AC252" s="289"/>
      <c r="AD252" s="22"/>
      <c r="AE252" s="22"/>
      <c r="AF252" s="100"/>
      <c r="AG252" s="100"/>
      <c r="AH252" s="48"/>
      <c r="AI252" s="202"/>
      <c r="AJ252" s="28"/>
      <c r="AK252" s="28"/>
      <c r="AL252" s="100"/>
      <c r="AM252" s="100"/>
      <c r="AN252" s="40"/>
      <c r="AO252" s="289">
        <v>4</v>
      </c>
      <c r="AP252" s="22">
        <v>0</v>
      </c>
      <c r="AQ252" s="22">
        <v>87</v>
      </c>
      <c r="AR252" s="100"/>
      <c r="AS252" s="100"/>
      <c r="AT252" s="48"/>
      <c r="AU252" s="99"/>
      <c r="AV252" s="22"/>
      <c r="AW252" s="22"/>
      <c r="AX252" s="100"/>
      <c r="AY252" s="100"/>
      <c r="AZ252" s="40"/>
      <c r="BA252" s="99"/>
      <c r="BB252" s="22"/>
      <c r="BC252" s="89"/>
      <c r="BD252" s="101"/>
      <c r="BE252" s="100"/>
      <c r="BF252" s="100"/>
      <c r="BG252" s="99"/>
      <c r="BH252" s="22"/>
      <c r="BI252" s="89"/>
      <c r="BJ252" s="101"/>
      <c r="BK252" s="100"/>
      <c r="BL252" s="48"/>
      <c r="BM252" s="99"/>
      <c r="BN252" s="22"/>
      <c r="BO252" s="89"/>
      <c r="BP252" s="101"/>
      <c r="BQ252" s="100"/>
      <c r="BR252" s="48"/>
      <c r="BS252" s="99"/>
      <c r="BT252" s="22"/>
      <c r="BU252" s="37"/>
      <c r="BV252" s="170"/>
      <c r="BW252" s="100"/>
      <c r="BX252" s="48"/>
      <c r="BY252" s="202"/>
      <c r="BZ252" s="203"/>
      <c r="CA252" s="204"/>
      <c r="CB252" s="170"/>
      <c r="CC252" s="100"/>
      <c r="CD252" s="48"/>
      <c r="CE252" s="202"/>
      <c r="CF252" s="203"/>
      <c r="CG252" s="204"/>
      <c r="CH252" s="170"/>
      <c r="CI252" s="100"/>
      <c r="CJ252" s="48"/>
      <c r="CK252" s="202"/>
      <c r="CL252" s="203"/>
      <c r="CM252" s="204"/>
      <c r="CN252" s="170"/>
      <c r="CO252" s="100"/>
      <c r="CP252" s="48"/>
      <c r="CQ252" s="202"/>
      <c r="CR252" s="203"/>
      <c r="CS252" s="204"/>
      <c r="CT252" s="170"/>
      <c r="CU252" s="100"/>
      <c r="CV252" s="48"/>
      <c r="CW252" s="202"/>
      <c r="CX252" s="203"/>
      <c r="CY252" s="204"/>
      <c r="CZ252" s="170"/>
      <c r="DA252" s="100"/>
      <c r="DB252" s="48"/>
      <c r="DC252" s="202"/>
      <c r="DD252" s="203"/>
      <c r="DE252" s="204"/>
      <c r="DF252" s="170"/>
      <c r="DG252" s="100"/>
      <c r="DH252" s="48"/>
      <c r="DI252" s="368"/>
      <c r="DJ252" s="369"/>
      <c r="DK252" s="370"/>
      <c r="DL252" s="391"/>
      <c r="DM252" s="392"/>
      <c r="DN252" s="397"/>
      <c r="DO252" s="170"/>
      <c r="DP252" s="100"/>
      <c r="DQ252" s="48"/>
      <c r="DR252" s="394"/>
      <c r="DS252" s="395"/>
      <c r="DT252" s="398"/>
      <c r="DU252" s="258"/>
      <c r="DV252" s="259"/>
      <c r="DW252" s="433"/>
      <c r="DX252" s="442"/>
      <c r="DY252" s="443"/>
      <c r="DZ252" s="447"/>
      <c r="EA252" s="258"/>
      <c r="EB252" s="259"/>
      <c r="EC252" s="433"/>
      <c r="ED252" s="442"/>
      <c r="EE252" s="443"/>
      <c r="EF252" s="447"/>
      <c r="EG252" s="258"/>
      <c r="EH252" s="259"/>
      <c r="EI252" s="260"/>
      <c r="EJ252" s="544"/>
      <c r="EK252" s="443"/>
      <c r="EL252" s="447"/>
      <c r="EM252" s="549"/>
      <c r="EN252" s="550"/>
      <c r="EO252" s="554"/>
      <c r="EP252" s="458">
        <f>E252++H252+K252+N252+Q252+T252+W252+Z252+AC252+AF252+AI252+AL252+AO252+AR252+AU252+AX252+BA252+BD252+BG252+BJ252+BM252+BP252+BS252+BV252+BY252+CB252+CE252+CH252+CK252+CN252+CQ252+CT252+CW252+CZ252+DI252+DC252+DF252+DO252+DR252+DL252+DU252+DX252+EA252+ED252+EG252+EJ252+EM252</f>
        <v>4</v>
      </c>
      <c r="EQ252" s="408">
        <f>F252++I252+L252+O252+R252+U252+X252+AA252+AD252+AG252+AJ252+AM252+AP252+AS252+AV252+AY252+BB252+BE252+BH252+BK252+BN252+BQ252+BT252+BW252+BZ252+CC252+CF252+CI252+CL252+CO252+CR252+CU252+CX252+DA252+DJ252+DD252+DG252+DP252+DS252+DM252+DV252+DY252+EB252+EE252+EH252+EK252+EN252</f>
        <v>0</v>
      </c>
      <c r="ER252" s="408">
        <f>G252++J252+M252+P252+S252+V252+Y252+AB252+AE252+AH252+AK252+AN252+AQ252+AT252+AW252+AZ252+BC252+BF252+BI252+BL252+BO252+BR252+BU252+BX252+CA252+CD252+CG252+CJ252+CM252+CP252+CS252+CV252+CY252+DB252+DK252+DE252+DH252+DQ252+DT252+DN252+DW252+DZ252+EC252+EF252+EI252+EL252+EO252</f>
        <v>87</v>
      </c>
      <c r="ES252" s="411">
        <f>ER252/EP252</f>
        <v>21.75</v>
      </c>
      <c r="ET252" s="556">
        <f>H252+N252+T252+Z252+AF252+AL252+AR252+AX252+BD252+BJ252+BP252+BV252+CB252+CH252+CN252+CT252+CZ252+DF252+DO252+DU252+EA252+EG252+EM252</f>
        <v>0</v>
      </c>
      <c r="EU252" s="414">
        <f>I252+O252+U252+AA252+AG252+AM252+AS252+AY252+BE252+BK252+BQ252+BW252+CC252+CI252+CO252+CU252+DA252+DG252+DP252+DV252+EB252+EH252+EN252</f>
        <v>0</v>
      </c>
      <c r="EV252" s="416">
        <f>E252+K252+Q252+W252+AC252+AO252+AU252+BA252+BG252+BM252+BS252+DI252+DR252+DX252+ED252+EJ252</f>
        <v>4</v>
      </c>
      <c r="EW252" s="409">
        <f>F252+L252+R252+X252+AD252+AP252+AV252+BB252+BH252+BN252+BT252+DJ252+DS252+DY252+EE252+EK252</f>
        <v>0</v>
      </c>
      <c r="EX252" s="417">
        <f>G252+M252+S252+Y252+AE252+AQ252+AW252+BC252+BI252+BO252+BU252+DK252+DT252+DZ252+EF252+EL252</f>
        <v>87</v>
      </c>
      <c r="EY252" s="415">
        <f>BY252+AI252+CE252+CK252+CQ252+CW252+DC252+DL252</f>
        <v>0</v>
      </c>
      <c r="EZ252" s="410">
        <f>BZ252+AJ252+CF252+CL252+CR252+CX252+DD252+DM252</f>
        <v>0</v>
      </c>
      <c r="FA252" s="413">
        <f>CA252+AK252+CG252+CM252+CS252+CY252+DE252+DN252</f>
        <v>0</v>
      </c>
      <c r="FB252" s="226" t="e">
        <f>ER252/EQ252</f>
        <v>#DIV/0!</v>
      </c>
      <c r="FC252" s="226" t="e">
        <f>FA252/EZ252</f>
        <v>#DIV/0!</v>
      </c>
      <c r="FD252" s="227">
        <f>EQ252/EP252</f>
        <v>0</v>
      </c>
      <c r="FE252" s="227" t="e">
        <f>EZ252/EY252</f>
        <v>#DIV/0!</v>
      </c>
    </row>
    <row r="253" spans="1:161" ht="10.5" customHeight="1">
      <c r="A253" s="119">
        <v>249</v>
      </c>
      <c r="B253" s="130"/>
      <c r="C253" s="33" t="s">
        <v>117</v>
      </c>
      <c r="D253" s="64" t="s">
        <v>102</v>
      </c>
      <c r="E253" s="290"/>
      <c r="F253" s="23"/>
      <c r="G253" s="38"/>
      <c r="H253" s="170"/>
      <c r="I253" s="100"/>
      <c r="J253" s="40"/>
      <c r="K253" s="290"/>
      <c r="L253" s="23"/>
      <c r="M253" s="38"/>
      <c r="N253" s="170"/>
      <c r="O253" s="100"/>
      <c r="P253" s="40"/>
      <c r="Q253" s="290"/>
      <c r="R253" s="23"/>
      <c r="S253" s="23"/>
      <c r="T253" s="100"/>
      <c r="U253" s="100"/>
      <c r="V253" s="48"/>
      <c r="W253" s="99"/>
      <c r="X253" s="22"/>
      <c r="Y253" s="22"/>
      <c r="Z253" s="100"/>
      <c r="AA253" s="100"/>
      <c r="AB253" s="40"/>
      <c r="AC253" s="289">
        <v>3</v>
      </c>
      <c r="AD253" s="22"/>
      <c r="AE253" s="22">
        <v>30</v>
      </c>
      <c r="AF253" s="100"/>
      <c r="AG253" s="100"/>
      <c r="AH253" s="48"/>
      <c r="AI253" s="202"/>
      <c r="AJ253" s="28"/>
      <c r="AK253" s="28"/>
      <c r="AL253" s="100"/>
      <c r="AM253" s="100"/>
      <c r="AN253" s="40"/>
      <c r="AO253" s="289"/>
      <c r="AP253" s="22"/>
      <c r="AQ253" s="22"/>
      <c r="AR253" s="100"/>
      <c r="AS253" s="100"/>
      <c r="AT253" s="48"/>
      <c r="AU253" s="99"/>
      <c r="AV253" s="22"/>
      <c r="AW253" s="22"/>
      <c r="AX253" s="100">
        <v>1</v>
      </c>
      <c r="AY253" s="100">
        <v>1</v>
      </c>
      <c r="AZ253" s="40">
        <v>90</v>
      </c>
      <c r="BA253" s="99"/>
      <c r="BB253" s="22"/>
      <c r="BC253" s="89"/>
      <c r="BD253" s="101"/>
      <c r="BE253" s="100"/>
      <c r="BF253" s="100"/>
      <c r="BG253" s="99"/>
      <c r="BH253" s="22"/>
      <c r="BI253" s="89"/>
      <c r="BJ253" s="101"/>
      <c r="BK253" s="100"/>
      <c r="BL253" s="48"/>
      <c r="BM253" s="242"/>
      <c r="BN253" s="284"/>
      <c r="BO253" s="285"/>
      <c r="BP253" s="267"/>
      <c r="BQ253" s="247"/>
      <c r="BR253" s="248"/>
      <c r="BS253" s="242"/>
      <c r="BT253" s="284"/>
      <c r="BU253" s="286"/>
      <c r="BV253" s="246"/>
      <c r="BW253" s="247"/>
      <c r="BX253" s="248"/>
      <c r="BY253" s="243"/>
      <c r="BZ253" s="244"/>
      <c r="CA253" s="245"/>
      <c r="CB253" s="246"/>
      <c r="CC253" s="247"/>
      <c r="CD253" s="248"/>
      <c r="CE253" s="243"/>
      <c r="CF253" s="244"/>
      <c r="CG253" s="245"/>
      <c r="CH253" s="246"/>
      <c r="CI253" s="247"/>
      <c r="CJ253" s="248"/>
      <c r="CK253" s="243"/>
      <c r="CL253" s="244"/>
      <c r="CM253" s="245"/>
      <c r="CN253" s="246"/>
      <c r="CO253" s="247"/>
      <c r="CP253" s="248"/>
      <c r="CQ253" s="243"/>
      <c r="CR253" s="244"/>
      <c r="CS253" s="245"/>
      <c r="CT253" s="246"/>
      <c r="CU253" s="247"/>
      <c r="CV253" s="248"/>
      <c r="CW253" s="243"/>
      <c r="CX253" s="244"/>
      <c r="CY253" s="245"/>
      <c r="CZ253" s="246"/>
      <c r="DA253" s="247"/>
      <c r="DB253" s="248"/>
      <c r="DC253" s="243"/>
      <c r="DD253" s="244"/>
      <c r="DE253" s="245"/>
      <c r="DF253" s="246"/>
      <c r="DG253" s="247"/>
      <c r="DH253" s="248"/>
      <c r="DI253" s="374"/>
      <c r="DJ253" s="375"/>
      <c r="DK253" s="376"/>
      <c r="DL253" s="391"/>
      <c r="DM253" s="392"/>
      <c r="DN253" s="397"/>
      <c r="DO253" s="246"/>
      <c r="DP253" s="247"/>
      <c r="DQ253" s="248"/>
      <c r="DR253" s="394"/>
      <c r="DS253" s="395"/>
      <c r="DT253" s="398"/>
      <c r="DU253" s="258"/>
      <c r="DV253" s="259"/>
      <c r="DW253" s="433"/>
      <c r="DX253" s="442"/>
      <c r="DY253" s="443"/>
      <c r="DZ253" s="447"/>
      <c r="EA253" s="258"/>
      <c r="EB253" s="259"/>
      <c r="EC253" s="433"/>
      <c r="ED253" s="442"/>
      <c r="EE253" s="443"/>
      <c r="EF253" s="447"/>
      <c r="EG253" s="258"/>
      <c r="EH253" s="259"/>
      <c r="EI253" s="260"/>
      <c r="EJ253" s="544"/>
      <c r="EK253" s="443"/>
      <c r="EL253" s="447"/>
      <c r="EM253" s="549"/>
      <c r="EN253" s="550"/>
      <c r="EO253" s="554"/>
      <c r="EP253" s="458">
        <f>E253++H253+K253+N253+Q253+T253+W253+Z253+AC253+AF253+AI253+AL253+AO253+AR253+AU253+AX253+BA253+BD253+BG253+BJ253+BM253+BP253+BS253+BV253+BY253+CB253+CE253+CH253+CK253+CN253+CQ253+CT253+CW253+CZ253+DI253+DC253+DF253+DO253+DR253+DL253+DU253+DX253+EA253+ED253+EG253+EJ253+EM253</f>
        <v>4</v>
      </c>
      <c r="EQ253" s="408">
        <f>F253++I253+L253+O253+R253+U253+X253+AA253+AD253+AG253+AJ253+AM253+AP253+AS253+AV253+AY253+BB253+BE253+BH253+BK253+BN253+BQ253+BT253+BW253+BZ253+CC253+CF253+CI253+CL253+CO253+CR253+CU253+CX253+DA253+DJ253+DD253+DG253+DP253+DS253+DM253+DV253+DY253+EB253+EE253+EH253+EK253+EN253</f>
        <v>1</v>
      </c>
      <c r="ER253" s="408">
        <f>G253++J253+M253+P253+S253+V253+Y253+AB253+AE253+AH253+AK253+AN253+AQ253+AT253+AW253+AZ253+BC253+BF253+BI253+BL253+BO253+BR253+BU253+BX253+CA253+CD253+CG253+CJ253+CM253+CP253+CS253+CV253+CY253+DB253+DK253+DE253+DH253+DQ253+DT253+DN253+DW253+DZ253+EC253+EF253+EI253+EL253+EO253</f>
        <v>120</v>
      </c>
      <c r="ES253" s="411">
        <f>ER253/EP253</f>
        <v>30</v>
      </c>
      <c r="ET253" s="556">
        <f>H253+N253+T253+Z253+AF253+AL253+AR253+AX253+BD253+BJ253+BP253+BV253+CB253+CH253+CN253+CT253+CZ253+DF253+DO253+DU253+EA253+EG253+EM253</f>
        <v>1</v>
      </c>
      <c r="EU253" s="414">
        <f>I253+O253+U253+AA253+AG253+AM253+AS253+AY253+BE253+BK253+BQ253+BW253+CC253+CI253+CO253+CU253+DA253+DG253+DP253+DV253+EB253+EH253+EN253</f>
        <v>1</v>
      </c>
      <c r="EV253" s="416">
        <f>E253+K253+Q253+W253+AC253+AO253+AU253+BA253+BG253+BM253+BS253+DI253+DR253+DX253+ED253+EJ253</f>
        <v>3</v>
      </c>
      <c r="EW253" s="409">
        <f>F253+L253+R253+X253+AD253+AP253+AV253+BB253+BH253+BN253+BT253+DJ253+DS253+DY253+EE253+EK253</f>
        <v>0</v>
      </c>
      <c r="EX253" s="417">
        <f>G253+M253+S253+Y253+AE253+AQ253+AW253+BC253+BI253+BO253+BU253+DK253+DT253+DZ253+EF253+EL253</f>
        <v>30</v>
      </c>
      <c r="EY253" s="415">
        <f>BY253+AI253+CE253+CK253+CQ253+CW253+DC253+DL253</f>
        <v>0</v>
      </c>
      <c r="EZ253" s="410">
        <f>BZ253+AJ253+CF253+CL253+CR253+CX253+DD253+DM253</f>
        <v>0</v>
      </c>
      <c r="FA253" s="413">
        <f>CA253+AK253+CG253+CM253+CS253+CY253+DE253+DN253</f>
        <v>0</v>
      </c>
      <c r="FB253" s="226">
        <f>ER253/EQ253</f>
        <v>120</v>
      </c>
      <c r="FC253" s="226" t="e">
        <f>FA253/EZ253</f>
        <v>#DIV/0!</v>
      </c>
      <c r="FD253" s="227">
        <f>EQ253/EP253</f>
        <v>0.25</v>
      </c>
      <c r="FE253" s="227" t="e">
        <f>EZ253/EY253</f>
        <v>#DIV/0!</v>
      </c>
    </row>
    <row r="254" spans="1:161" ht="10.5" customHeight="1">
      <c r="A254" s="75">
        <v>250</v>
      </c>
      <c r="B254" s="130" t="s">
        <v>193</v>
      </c>
      <c r="C254" s="33" t="s">
        <v>117</v>
      </c>
      <c r="D254" s="64" t="s">
        <v>415</v>
      </c>
      <c r="E254" s="289"/>
      <c r="F254" s="22"/>
      <c r="G254" s="37"/>
      <c r="H254" s="170"/>
      <c r="I254" s="100"/>
      <c r="J254" s="40"/>
      <c r="K254" s="289"/>
      <c r="L254" s="22"/>
      <c r="M254" s="37"/>
      <c r="N254" s="170"/>
      <c r="O254" s="100"/>
      <c r="P254" s="40"/>
      <c r="Q254" s="289"/>
      <c r="R254" s="22"/>
      <c r="S254" s="22"/>
      <c r="T254" s="100"/>
      <c r="U254" s="100"/>
      <c r="V254" s="48"/>
      <c r="W254" s="99"/>
      <c r="X254" s="22"/>
      <c r="Y254" s="22"/>
      <c r="Z254" s="100"/>
      <c r="AA254" s="100"/>
      <c r="AB254" s="40"/>
      <c r="AC254" s="289"/>
      <c r="AD254" s="22"/>
      <c r="AE254" s="22"/>
      <c r="AF254" s="100"/>
      <c r="AG254" s="100"/>
      <c r="AH254" s="48"/>
      <c r="AI254" s="202"/>
      <c r="AJ254" s="28"/>
      <c r="AK254" s="28"/>
      <c r="AL254" s="100"/>
      <c r="AM254" s="100"/>
      <c r="AN254" s="40"/>
      <c r="AO254" s="289"/>
      <c r="AP254" s="22"/>
      <c r="AQ254" s="22"/>
      <c r="AR254" s="100"/>
      <c r="AS254" s="100"/>
      <c r="AT254" s="48"/>
      <c r="AU254" s="99"/>
      <c r="AV254" s="22"/>
      <c r="AW254" s="22"/>
      <c r="AX254" s="100"/>
      <c r="AY254" s="100"/>
      <c r="AZ254" s="40"/>
      <c r="BA254" s="99"/>
      <c r="BB254" s="22"/>
      <c r="BC254" s="89"/>
      <c r="BD254" s="101"/>
      <c r="BE254" s="100"/>
      <c r="BF254" s="100"/>
      <c r="BG254" s="99"/>
      <c r="BH254" s="22"/>
      <c r="BI254" s="89"/>
      <c r="BJ254" s="101"/>
      <c r="BK254" s="100"/>
      <c r="BL254" s="48"/>
      <c r="BM254" s="268"/>
      <c r="BN254" s="269"/>
      <c r="BO254" s="287"/>
      <c r="BP254" s="101"/>
      <c r="BQ254" s="100"/>
      <c r="BR254" s="48"/>
      <c r="BS254" s="264"/>
      <c r="BT254" s="265"/>
      <c r="BU254" s="266"/>
      <c r="BV254" s="258"/>
      <c r="BW254" s="259"/>
      <c r="BX254" s="260"/>
      <c r="BY254" s="255"/>
      <c r="BZ254" s="256"/>
      <c r="CA254" s="257"/>
      <c r="CB254" s="258"/>
      <c r="CC254" s="259"/>
      <c r="CD254" s="260"/>
      <c r="CE254" s="255"/>
      <c r="CF254" s="256"/>
      <c r="CG254" s="257"/>
      <c r="CH254" s="258"/>
      <c r="CI254" s="259"/>
      <c r="CJ254" s="260"/>
      <c r="CK254" s="255"/>
      <c r="CL254" s="256"/>
      <c r="CM254" s="257"/>
      <c r="CN254" s="258"/>
      <c r="CO254" s="259"/>
      <c r="CP254" s="260"/>
      <c r="CQ254" s="391"/>
      <c r="CR254" s="392"/>
      <c r="CS254" s="397"/>
      <c r="CT254" s="258"/>
      <c r="CU254" s="259"/>
      <c r="CV254" s="260"/>
      <c r="CW254" s="391"/>
      <c r="CX254" s="392"/>
      <c r="CY254" s="397"/>
      <c r="CZ254" s="258"/>
      <c r="DA254" s="259"/>
      <c r="DB254" s="260"/>
      <c r="DC254" s="391"/>
      <c r="DD254" s="392"/>
      <c r="DE254" s="397"/>
      <c r="DF254" s="258"/>
      <c r="DG254" s="259"/>
      <c r="DH254" s="260"/>
      <c r="DI254" s="394"/>
      <c r="DJ254" s="395"/>
      <c r="DK254" s="398"/>
      <c r="DL254" s="391"/>
      <c r="DM254" s="392"/>
      <c r="DN254" s="397"/>
      <c r="DO254" s="258"/>
      <c r="DP254" s="259"/>
      <c r="DQ254" s="260"/>
      <c r="DR254" s="394"/>
      <c r="DS254" s="395"/>
      <c r="DT254" s="398"/>
      <c r="DU254" s="258"/>
      <c r="DV254" s="259"/>
      <c r="DW254" s="433"/>
      <c r="DX254" s="442"/>
      <c r="DY254" s="443"/>
      <c r="DZ254" s="447"/>
      <c r="EA254" s="258"/>
      <c r="EB254" s="259"/>
      <c r="EC254" s="433"/>
      <c r="ED254" s="442"/>
      <c r="EE254" s="443"/>
      <c r="EF254" s="447"/>
      <c r="EG254" s="258"/>
      <c r="EH254" s="259"/>
      <c r="EI254" s="260"/>
      <c r="EJ254" s="544">
        <v>1</v>
      </c>
      <c r="EK254" s="443"/>
      <c r="EL254" s="447">
        <v>12</v>
      </c>
      <c r="EM254" s="549">
        <v>2</v>
      </c>
      <c r="EN254" s="550"/>
      <c r="EO254" s="554">
        <v>52</v>
      </c>
      <c r="EP254" s="458">
        <f>E254++H254+K254+N254+Q254+T254+W254+Z254+AC254+AF254+AI254+AL254+AO254+AR254+AU254+AX254+BA254+BD254+BG254+BJ254+BM254+BP254+BS254+BV254+BY254+CB254+CE254+CH254+CK254+CN254+CQ254+CT254+CW254+CZ254+DI254+DC254+DF254+DO254+DR254+DL254+DU254+DX254+EA254+ED254+EG254+EJ254+EM254</f>
        <v>3</v>
      </c>
      <c r="EQ254" s="408">
        <f>F254++I254+L254+O254+R254+U254+X254+AA254+AD254+AG254+AJ254+AM254+AP254+AS254+AV254+AY254+BB254+BE254+BH254+BK254+BN254+BQ254+BT254+BW254+BZ254+CC254+CF254+CI254+CL254+CO254+CR254+CU254+CX254+DA254+DJ254+DD254+DG254+DP254+DS254+DM254+DV254+DY254+EB254+EE254+EH254+EK254+EN254</f>
        <v>0</v>
      </c>
      <c r="ER254" s="408">
        <f>G254++J254+M254+P254+S254+V254+Y254+AB254+AE254+AH254+AK254+AN254+AQ254+AT254+AW254+AZ254+BC254+BF254+BI254+BL254+BO254+BR254+BU254+BX254+CA254+CD254+CG254+CJ254+CM254+CP254+CS254+CV254+CY254+DB254+DK254+DE254+DH254+DQ254+DT254+DN254+DW254+DZ254+EC254+EF254+EI254+EL254+EO254</f>
        <v>64</v>
      </c>
      <c r="ES254" s="411">
        <f>ER254/EP254</f>
        <v>21.333333333333332</v>
      </c>
      <c r="ET254" s="556">
        <f>H254+N254+T254+Z254+AF254+AL254+AR254+AX254+BD254+BJ254+BP254+BV254+CB254+CH254+CN254+CT254+CZ254+DF254+DO254+DU254+EA254+EG254+EM254</f>
        <v>2</v>
      </c>
      <c r="EU254" s="414">
        <f>I254+O254+U254+AA254+AG254+AM254+AS254+AY254+BE254+BK254+BQ254+BW254+CC254+CI254+CO254+CU254+DA254+DG254+DP254+DV254+EB254+EH254+EN254</f>
        <v>0</v>
      </c>
      <c r="EV254" s="416">
        <f>E254+K254+Q254+W254+AC254+AO254+AU254+BA254+BG254+BM254+BS254+DI254+DR254+DX254+ED254+EJ254</f>
        <v>1</v>
      </c>
      <c r="EW254" s="409">
        <f>F254+L254+R254+X254+AD254+AP254+AV254+BB254+BH254+BN254+BT254+DJ254+DS254+DY254+EE254+EK254</f>
        <v>0</v>
      </c>
      <c r="EX254" s="417">
        <f>G254+M254+S254+Y254+AE254+AQ254+AW254+BC254+BI254+BO254+BU254+DK254+DT254+DZ254+EF254+EL254</f>
        <v>12</v>
      </c>
      <c r="EY254" s="415">
        <f>BY254+AI254+CE254+CK254+CQ254+CW254+DC254+DL254</f>
        <v>0</v>
      </c>
      <c r="EZ254" s="410">
        <f>BZ254+AJ254+CF254+CL254+CR254+CX254+DD254+DM254</f>
        <v>0</v>
      </c>
      <c r="FA254" s="413">
        <f>CA254+AK254+CG254+CM254+CS254+CY254+DE254+DN254</f>
        <v>0</v>
      </c>
      <c r="FB254" s="226" t="e">
        <f>ER254/EQ254</f>
        <v>#DIV/0!</v>
      </c>
      <c r="FC254" s="226" t="e">
        <f>FA254/EZ254</f>
        <v>#DIV/0!</v>
      </c>
      <c r="FD254" s="227">
        <f>EQ254/EP254</f>
        <v>0</v>
      </c>
      <c r="FE254" s="227" t="e">
        <f>EZ254/EY254</f>
        <v>#DIV/0!</v>
      </c>
    </row>
    <row r="255" spans="1:161" ht="10.5" customHeight="1">
      <c r="A255" s="119">
        <v>251</v>
      </c>
      <c r="B255" s="130"/>
      <c r="C255" s="33" t="s">
        <v>116</v>
      </c>
      <c r="D255" s="459" t="s">
        <v>387</v>
      </c>
      <c r="E255" s="289"/>
      <c r="F255" s="22"/>
      <c r="G255" s="37"/>
      <c r="H255" s="170"/>
      <c r="I255" s="100"/>
      <c r="J255" s="40"/>
      <c r="K255" s="289"/>
      <c r="L255" s="22"/>
      <c r="M255" s="37"/>
      <c r="N255" s="170"/>
      <c r="O255" s="100"/>
      <c r="P255" s="40"/>
      <c r="Q255" s="289"/>
      <c r="R255" s="22"/>
      <c r="S255" s="22"/>
      <c r="T255" s="100"/>
      <c r="U255" s="100"/>
      <c r="V255" s="48"/>
      <c r="W255" s="99"/>
      <c r="X255" s="22"/>
      <c r="Y255" s="22"/>
      <c r="Z255" s="100"/>
      <c r="AA255" s="100"/>
      <c r="AB255" s="40"/>
      <c r="AC255" s="289"/>
      <c r="AD255" s="22"/>
      <c r="AE255" s="22"/>
      <c r="AF255" s="100"/>
      <c r="AG255" s="100"/>
      <c r="AH255" s="48"/>
      <c r="AI255" s="202"/>
      <c r="AJ255" s="28"/>
      <c r="AK255" s="28"/>
      <c r="AL255" s="100"/>
      <c r="AM255" s="100"/>
      <c r="AN255" s="40"/>
      <c r="AO255" s="289"/>
      <c r="AP255" s="22"/>
      <c r="AQ255" s="22"/>
      <c r="AR255" s="100"/>
      <c r="AS255" s="100"/>
      <c r="AT255" s="48"/>
      <c r="AU255" s="99"/>
      <c r="AV255" s="22"/>
      <c r="AW255" s="22"/>
      <c r="AX255" s="100"/>
      <c r="AY255" s="100"/>
      <c r="AZ255" s="40"/>
      <c r="BA255" s="99"/>
      <c r="BB255" s="22"/>
      <c r="BC255" s="89"/>
      <c r="BD255" s="101"/>
      <c r="BE255" s="100"/>
      <c r="BF255" s="100"/>
      <c r="BG255" s="99"/>
      <c r="BH255" s="22"/>
      <c r="BI255" s="89"/>
      <c r="BJ255" s="101"/>
      <c r="BK255" s="100"/>
      <c r="BL255" s="48"/>
      <c r="BM255" s="268"/>
      <c r="BN255" s="269"/>
      <c r="BO255" s="287"/>
      <c r="BP255" s="101"/>
      <c r="BQ255" s="100"/>
      <c r="BR255" s="48"/>
      <c r="BS255" s="264"/>
      <c r="BT255" s="265"/>
      <c r="BU255" s="266"/>
      <c r="BV255" s="258"/>
      <c r="BW255" s="259"/>
      <c r="BX255" s="260"/>
      <c r="BY255" s="255"/>
      <c r="BZ255" s="256"/>
      <c r="CA255" s="257"/>
      <c r="CB255" s="258"/>
      <c r="CC255" s="259"/>
      <c r="CD255" s="260"/>
      <c r="CE255" s="255"/>
      <c r="CF255" s="256"/>
      <c r="CG255" s="257"/>
      <c r="CH255" s="258"/>
      <c r="CI255" s="259"/>
      <c r="CJ255" s="260"/>
      <c r="CK255" s="255"/>
      <c r="CL255" s="256"/>
      <c r="CM255" s="257"/>
      <c r="CN255" s="258"/>
      <c r="CO255" s="259"/>
      <c r="CP255" s="260"/>
      <c r="CQ255" s="391"/>
      <c r="CR255" s="392"/>
      <c r="CS255" s="397"/>
      <c r="CT255" s="258"/>
      <c r="CU255" s="259"/>
      <c r="CV255" s="260"/>
      <c r="CW255" s="391"/>
      <c r="CX255" s="392"/>
      <c r="CY255" s="397"/>
      <c r="CZ255" s="258"/>
      <c r="DA255" s="259"/>
      <c r="DB255" s="260"/>
      <c r="DC255" s="391"/>
      <c r="DD255" s="392"/>
      <c r="DE255" s="397"/>
      <c r="DF255" s="258"/>
      <c r="DG255" s="259"/>
      <c r="DH255" s="260"/>
      <c r="DI255" s="394"/>
      <c r="DJ255" s="395"/>
      <c r="DK255" s="398"/>
      <c r="DL255" s="391"/>
      <c r="DM255" s="392"/>
      <c r="DN255" s="397"/>
      <c r="DO255" s="258"/>
      <c r="DP255" s="259"/>
      <c r="DQ255" s="260"/>
      <c r="DR255" s="394"/>
      <c r="DS255" s="395"/>
      <c r="DT255" s="398"/>
      <c r="DU255" s="258"/>
      <c r="DV255" s="259"/>
      <c r="DW255" s="433"/>
      <c r="DX255" s="442">
        <v>1</v>
      </c>
      <c r="DY255" s="443">
        <v>0</v>
      </c>
      <c r="DZ255" s="447">
        <v>2</v>
      </c>
      <c r="EA255" s="258">
        <v>1</v>
      </c>
      <c r="EB255" s="259">
        <v>0</v>
      </c>
      <c r="EC255" s="433">
        <v>30</v>
      </c>
      <c r="ED255" s="442"/>
      <c r="EE255" s="443"/>
      <c r="EF255" s="447"/>
      <c r="EG255" s="258">
        <v>1</v>
      </c>
      <c r="EH255" s="259">
        <v>0</v>
      </c>
      <c r="EI255" s="260">
        <v>70</v>
      </c>
      <c r="EJ255" s="544"/>
      <c r="EK255" s="443"/>
      <c r="EL255" s="447"/>
      <c r="EM255" s="549"/>
      <c r="EN255" s="550"/>
      <c r="EO255" s="554"/>
      <c r="EP255" s="458">
        <f>E255++H255+K255+N255+Q255+T255+W255+Z255+AC255+AF255+AI255+AL255+AO255+AR255+AU255+AX255+BA255+BD255+BG255+BJ255+BM255+BP255+BS255+BV255+BY255+CB255+CE255+CH255+CK255+CN255+CQ255+CT255+CW255+CZ255+DI255+DC255+DF255+DO255+DR255+DL255+DU255+DX255+EA255+ED255+EG255+EJ255+EM255</f>
        <v>3</v>
      </c>
      <c r="EQ255" s="408">
        <f>F255++I255+L255+O255+R255+U255+X255+AA255+AD255+AG255+AJ255+AM255+AP255+AS255+AV255+AY255+BB255+BE255+BH255+BK255+BN255+BQ255+BT255+BW255+BZ255+CC255+CF255+CI255+CL255+CO255+CR255+CU255+CX255+DA255+DJ255+DD255+DG255+DP255+DS255+DM255+DV255+DY255+EB255+EE255+EH255+EK255+EN255</f>
        <v>0</v>
      </c>
      <c r="ER255" s="408">
        <f>G255++J255+M255+P255+S255+V255+Y255+AB255+AE255+AH255+AK255+AN255+AQ255+AT255+AW255+AZ255+BC255+BF255+BI255+BL255+BO255+BR255+BU255+BX255+CA255+CD255+CG255+CJ255+CM255+CP255+CS255+CV255+CY255+DB255+DK255+DE255+DH255+DQ255+DT255+DN255+DW255+DZ255+EC255+EF255+EI255+EL255+EO255</f>
        <v>102</v>
      </c>
      <c r="ES255" s="411">
        <f>ER255/EP255</f>
        <v>34</v>
      </c>
      <c r="ET255" s="556">
        <f>H255+N255+T255+Z255+AF255+AL255+AR255+AX255+BD255+BJ255+BP255+BV255+CB255+CH255+CN255+CT255+CZ255+DF255+DO255+DU255+EA255+EG255+EM255</f>
        <v>2</v>
      </c>
      <c r="EU255" s="414">
        <f>I255+O255+U255+AA255+AG255+AM255+AS255+AY255+BE255+BK255+BQ255+BW255+CC255+CI255+CO255+CU255+DA255+DG255+DP255+DV255+EB255+EH255+EN255</f>
        <v>0</v>
      </c>
      <c r="EV255" s="416">
        <f>E255+K255+Q255+W255+AC255+AO255+AU255+BA255+BG255+BM255+BS255+DI255+DR255+DX255+ED255+EJ255</f>
        <v>1</v>
      </c>
      <c r="EW255" s="409">
        <f>F255+L255+R255+X255+AD255+AP255+AV255+BB255+BH255+BN255+BT255+DJ255+DS255+DY255+EE255+EK255</f>
        <v>0</v>
      </c>
      <c r="EX255" s="417">
        <f>G255+M255+S255+Y255+AE255+AQ255+AW255+BC255+BI255+BO255+BU255+DK255+DT255+DZ255+EF255+EL255</f>
        <v>2</v>
      </c>
      <c r="EY255" s="415">
        <f>BY255+AI255+CE255+CK255+CQ255+CW255+DC255+DL255</f>
        <v>0</v>
      </c>
      <c r="EZ255" s="410">
        <f>BZ255+AJ255+CF255+CL255+CR255+CX255+DD255+DM255</f>
        <v>0</v>
      </c>
      <c r="FA255" s="413">
        <f>CA255+AK255+CG255+CM255+CS255+CY255+DE255+DN255</f>
        <v>0</v>
      </c>
      <c r="FB255" s="226" t="e">
        <f>ER255/EQ255</f>
        <v>#DIV/0!</v>
      </c>
      <c r="FC255" s="226" t="e">
        <f>FA255/EZ255</f>
        <v>#DIV/0!</v>
      </c>
      <c r="FD255" s="227">
        <f>EQ255/EP255</f>
        <v>0</v>
      </c>
      <c r="FE255" s="227" t="e">
        <f>EZ255/EY255</f>
        <v>#DIV/0!</v>
      </c>
    </row>
    <row r="256" spans="1:161" ht="10.5" customHeight="1">
      <c r="A256" s="75">
        <v>252</v>
      </c>
      <c r="B256" s="130"/>
      <c r="C256" s="33" t="s">
        <v>116</v>
      </c>
      <c r="D256" s="450" t="s">
        <v>388</v>
      </c>
      <c r="E256" s="289"/>
      <c r="F256" s="22"/>
      <c r="G256" s="37"/>
      <c r="H256" s="170"/>
      <c r="I256" s="100"/>
      <c r="J256" s="40"/>
      <c r="K256" s="289"/>
      <c r="L256" s="22"/>
      <c r="M256" s="37"/>
      <c r="N256" s="170"/>
      <c r="O256" s="100"/>
      <c r="P256" s="40"/>
      <c r="Q256" s="289"/>
      <c r="R256" s="22"/>
      <c r="S256" s="22"/>
      <c r="T256" s="100"/>
      <c r="U256" s="100"/>
      <c r="V256" s="48"/>
      <c r="W256" s="99"/>
      <c r="X256" s="22"/>
      <c r="Y256" s="22"/>
      <c r="Z256" s="100"/>
      <c r="AA256" s="100"/>
      <c r="AB256" s="40"/>
      <c r="AC256" s="289"/>
      <c r="AD256" s="22"/>
      <c r="AE256" s="22"/>
      <c r="AF256" s="100"/>
      <c r="AG256" s="100"/>
      <c r="AH256" s="48"/>
      <c r="AI256" s="202"/>
      <c r="AJ256" s="28"/>
      <c r="AK256" s="28"/>
      <c r="AL256" s="100"/>
      <c r="AM256" s="100"/>
      <c r="AN256" s="40"/>
      <c r="AO256" s="289"/>
      <c r="AP256" s="22"/>
      <c r="AQ256" s="22"/>
      <c r="AR256" s="100"/>
      <c r="AS256" s="100"/>
      <c r="AT256" s="48"/>
      <c r="AU256" s="99"/>
      <c r="AV256" s="22"/>
      <c r="AW256" s="22"/>
      <c r="AX256" s="100"/>
      <c r="AY256" s="100"/>
      <c r="AZ256" s="40"/>
      <c r="BA256" s="99"/>
      <c r="BB256" s="22"/>
      <c r="BC256" s="89"/>
      <c r="BD256" s="101"/>
      <c r="BE256" s="100"/>
      <c r="BF256" s="100"/>
      <c r="BG256" s="99"/>
      <c r="BH256" s="22"/>
      <c r="BI256" s="89"/>
      <c r="BJ256" s="101"/>
      <c r="BK256" s="100"/>
      <c r="BL256" s="48"/>
      <c r="BM256" s="268"/>
      <c r="BN256" s="269"/>
      <c r="BO256" s="287"/>
      <c r="BP256" s="101"/>
      <c r="BQ256" s="100"/>
      <c r="BR256" s="48"/>
      <c r="BS256" s="264"/>
      <c r="BT256" s="265"/>
      <c r="BU256" s="266"/>
      <c r="BV256" s="258"/>
      <c r="BW256" s="259"/>
      <c r="BX256" s="260"/>
      <c r="BY256" s="255"/>
      <c r="BZ256" s="256"/>
      <c r="CA256" s="257"/>
      <c r="CB256" s="258"/>
      <c r="CC256" s="259"/>
      <c r="CD256" s="260"/>
      <c r="CE256" s="255"/>
      <c r="CF256" s="256"/>
      <c r="CG256" s="257"/>
      <c r="CH256" s="258"/>
      <c r="CI256" s="259"/>
      <c r="CJ256" s="260"/>
      <c r="CK256" s="255"/>
      <c r="CL256" s="256"/>
      <c r="CM256" s="257"/>
      <c r="CN256" s="258"/>
      <c r="CO256" s="259"/>
      <c r="CP256" s="260"/>
      <c r="CQ256" s="391"/>
      <c r="CR256" s="392"/>
      <c r="CS256" s="397"/>
      <c r="CT256" s="258"/>
      <c r="CU256" s="259"/>
      <c r="CV256" s="260"/>
      <c r="CW256" s="391"/>
      <c r="CX256" s="392"/>
      <c r="CY256" s="397"/>
      <c r="CZ256" s="258"/>
      <c r="DA256" s="259"/>
      <c r="DB256" s="260"/>
      <c r="DC256" s="391"/>
      <c r="DD256" s="392"/>
      <c r="DE256" s="397"/>
      <c r="DF256" s="258"/>
      <c r="DG256" s="259"/>
      <c r="DH256" s="260"/>
      <c r="DI256" s="394"/>
      <c r="DJ256" s="395"/>
      <c r="DK256" s="398"/>
      <c r="DL256" s="391"/>
      <c r="DM256" s="392"/>
      <c r="DN256" s="397"/>
      <c r="DO256" s="258"/>
      <c r="DP256" s="259"/>
      <c r="DQ256" s="260"/>
      <c r="DR256" s="394"/>
      <c r="DS256" s="395"/>
      <c r="DT256" s="398"/>
      <c r="DU256" s="258"/>
      <c r="DV256" s="259"/>
      <c r="DW256" s="433"/>
      <c r="DX256" s="442">
        <v>1</v>
      </c>
      <c r="DY256" s="443">
        <v>0</v>
      </c>
      <c r="DZ256" s="447">
        <v>11</v>
      </c>
      <c r="EA256" s="258">
        <v>2</v>
      </c>
      <c r="EB256" s="259">
        <v>0</v>
      </c>
      <c r="EC256" s="433">
        <v>84</v>
      </c>
      <c r="ED256" s="442"/>
      <c r="EE256" s="443"/>
      <c r="EF256" s="447"/>
      <c r="EG256" s="258"/>
      <c r="EH256" s="259"/>
      <c r="EI256" s="260"/>
      <c r="EJ256" s="544"/>
      <c r="EK256" s="443"/>
      <c r="EL256" s="447"/>
      <c r="EM256" s="549"/>
      <c r="EN256" s="550"/>
      <c r="EO256" s="554"/>
      <c r="EP256" s="458">
        <f>E256++H256+K256+N256+Q256+T256+W256+Z256+AC256+AF256+AI256+AL256+AO256+AR256+AU256+AX256+BA256+BD256+BG256+BJ256+BM256+BP256+BS256+BV256+BY256+CB256+CE256+CH256+CK256+CN256+CQ256+CT256+CW256+CZ256+DI256+DC256+DF256+DO256+DR256+DL256+DU256+DX256+EA256+ED256+EG256+EJ256+EM256</f>
        <v>3</v>
      </c>
      <c r="EQ256" s="408">
        <f>F256++I256+L256+O256+R256+U256+X256+AA256+AD256+AG256+AJ256+AM256+AP256+AS256+AV256+AY256+BB256+BE256+BH256+BK256+BN256+BQ256+BT256+BW256+BZ256+CC256+CF256+CI256+CL256+CO256+CR256+CU256+CX256+DA256+DJ256+DD256+DG256+DP256+DS256+DM256+DV256+DY256+EB256+EE256+EH256+EK256+EN256</f>
        <v>0</v>
      </c>
      <c r="ER256" s="408">
        <f>G256++J256+M256+P256+S256+V256+Y256+AB256+AE256+AH256+AK256+AN256+AQ256+AT256+AW256+AZ256+BC256+BF256+BI256+BL256+BO256+BR256+BU256+BX256+CA256+CD256+CG256+CJ256+CM256+CP256+CS256+CV256+CY256+DB256+DK256+DE256+DH256+DQ256+DT256+DN256+DW256+DZ256+EC256+EF256+EI256+EL256+EO256</f>
        <v>95</v>
      </c>
      <c r="ES256" s="411">
        <f>ER256/EP256</f>
        <v>31.666666666666668</v>
      </c>
      <c r="ET256" s="556">
        <f>H256+N256+T256+Z256+AF256+AL256+AR256+AX256+BD256+BJ256+BP256+BV256+CB256+CH256+CN256+CT256+CZ256+DF256+DO256+DU256+EA256+EG256+EM256</f>
        <v>2</v>
      </c>
      <c r="EU256" s="414">
        <f>I256+O256+U256+AA256+AG256+AM256+AS256+AY256+BE256+BK256+BQ256+BW256+CC256+CI256+CO256+CU256+DA256+DG256+DP256+DV256+EB256+EH256+EN256</f>
        <v>0</v>
      </c>
      <c r="EV256" s="416">
        <f>E256+K256+Q256+W256+AC256+AO256+AU256+BA256+BG256+BM256+BS256+DI256+DR256+DX256+ED256+EJ256</f>
        <v>1</v>
      </c>
      <c r="EW256" s="409">
        <f>F256+L256+R256+X256+AD256+AP256+AV256+BB256+BH256+BN256+BT256+DJ256+DS256+DY256+EE256+EK256</f>
        <v>0</v>
      </c>
      <c r="EX256" s="417">
        <f>G256+M256+S256+Y256+AE256+AQ256+AW256+BC256+BI256+BO256+BU256+DK256+DT256+DZ256+EF256+EL256</f>
        <v>11</v>
      </c>
      <c r="EY256" s="415">
        <f>BY256+AI256+CE256+CK256+CQ256+CW256+DC256+DL256</f>
        <v>0</v>
      </c>
      <c r="EZ256" s="410">
        <f>BZ256+AJ256+CF256+CL256+CR256+CX256+DD256+DM256</f>
        <v>0</v>
      </c>
      <c r="FA256" s="413">
        <f>CA256+AK256+CG256+CM256+CS256+CY256+DE256+DN256</f>
        <v>0</v>
      </c>
      <c r="FB256" s="226" t="e">
        <f>ER256/EQ256</f>
        <v>#DIV/0!</v>
      </c>
      <c r="FC256" s="226" t="e">
        <f>FA256/EZ256</f>
        <v>#DIV/0!</v>
      </c>
      <c r="FD256" s="227">
        <f>EQ256/EP256</f>
        <v>0</v>
      </c>
      <c r="FE256" s="227" t="e">
        <f>EZ256/EY256</f>
        <v>#DIV/0!</v>
      </c>
    </row>
    <row r="257" spans="1:161" ht="10.5" customHeight="1">
      <c r="A257" s="119">
        <v>253</v>
      </c>
      <c r="B257" s="130"/>
      <c r="C257" s="33" t="s">
        <v>116</v>
      </c>
      <c r="D257" s="64" t="s">
        <v>270</v>
      </c>
      <c r="E257" s="289"/>
      <c r="F257" s="22"/>
      <c r="G257" s="37"/>
      <c r="H257" s="170"/>
      <c r="I257" s="100"/>
      <c r="J257" s="40"/>
      <c r="K257" s="289"/>
      <c r="L257" s="22"/>
      <c r="M257" s="37"/>
      <c r="N257" s="170"/>
      <c r="O257" s="100"/>
      <c r="P257" s="40"/>
      <c r="Q257" s="289"/>
      <c r="R257" s="22"/>
      <c r="S257" s="22"/>
      <c r="T257" s="100"/>
      <c r="U257" s="100"/>
      <c r="V257" s="48"/>
      <c r="W257" s="99"/>
      <c r="X257" s="22"/>
      <c r="Y257" s="22"/>
      <c r="Z257" s="100"/>
      <c r="AA257" s="100"/>
      <c r="AB257" s="40"/>
      <c r="AC257" s="289"/>
      <c r="AD257" s="22"/>
      <c r="AE257" s="22"/>
      <c r="AF257" s="100"/>
      <c r="AG257" s="100"/>
      <c r="AH257" s="48"/>
      <c r="AI257" s="202"/>
      <c r="AJ257" s="28"/>
      <c r="AK257" s="28"/>
      <c r="AL257" s="100"/>
      <c r="AM257" s="100"/>
      <c r="AN257" s="40"/>
      <c r="AO257" s="289"/>
      <c r="AP257" s="22"/>
      <c r="AQ257" s="22"/>
      <c r="AR257" s="100"/>
      <c r="AS257" s="100"/>
      <c r="AT257" s="48"/>
      <c r="AU257" s="99"/>
      <c r="AV257" s="22"/>
      <c r="AW257" s="22"/>
      <c r="AX257" s="100"/>
      <c r="AY257" s="100"/>
      <c r="AZ257" s="40"/>
      <c r="BA257" s="99"/>
      <c r="BB257" s="22"/>
      <c r="BC257" s="89"/>
      <c r="BD257" s="101"/>
      <c r="BE257" s="100"/>
      <c r="BF257" s="100"/>
      <c r="BG257" s="99"/>
      <c r="BH257" s="22"/>
      <c r="BI257" s="89"/>
      <c r="BJ257" s="101"/>
      <c r="BK257" s="100"/>
      <c r="BL257" s="48"/>
      <c r="BM257" s="268"/>
      <c r="BN257" s="269"/>
      <c r="BO257" s="287"/>
      <c r="BP257" s="101"/>
      <c r="BQ257" s="100"/>
      <c r="BR257" s="48"/>
      <c r="BS257" s="264"/>
      <c r="BT257" s="265"/>
      <c r="BU257" s="266"/>
      <c r="BV257" s="258"/>
      <c r="BW257" s="259"/>
      <c r="BX257" s="260"/>
      <c r="BY257" s="255"/>
      <c r="BZ257" s="256"/>
      <c r="CA257" s="257"/>
      <c r="CB257" s="258"/>
      <c r="CC257" s="259"/>
      <c r="CD257" s="260"/>
      <c r="CE257" s="255"/>
      <c r="CF257" s="256"/>
      <c r="CG257" s="257"/>
      <c r="CH257" s="258"/>
      <c r="CI257" s="259"/>
      <c r="CJ257" s="260"/>
      <c r="CK257" s="255"/>
      <c r="CL257" s="256"/>
      <c r="CM257" s="257"/>
      <c r="CN257" s="258"/>
      <c r="CO257" s="259"/>
      <c r="CP257" s="260"/>
      <c r="CQ257" s="391"/>
      <c r="CR257" s="392"/>
      <c r="CS257" s="397"/>
      <c r="CT257" s="258"/>
      <c r="CU257" s="259"/>
      <c r="CV257" s="260"/>
      <c r="CW257" s="391"/>
      <c r="CX257" s="392"/>
      <c r="CY257" s="397"/>
      <c r="CZ257" s="258"/>
      <c r="DA257" s="259"/>
      <c r="DB257" s="260"/>
      <c r="DC257" s="391"/>
      <c r="DD257" s="392"/>
      <c r="DE257" s="397"/>
      <c r="DF257" s="258"/>
      <c r="DG257" s="259"/>
      <c r="DH257" s="260"/>
      <c r="DI257" s="394">
        <v>2</v>
      </c>
      <c r="DJ257" s="395">
        <v>0</v>
      </c>
      <c r="DK257" s="398">
        <v>105</v>
      </c>
      <c r="DL257" s="391"/>
      <c r="DM257" s="392"/>
      <c r="DN257" s="397"/>
      <c r="DO257" s="258">
        <v>1</v>
      </c>
      <c r="DP257" s="259">
        <v>0</v>
      </c>
      <c r="DQ257" s="260">
        <v>45</v>
      </c>
      <c r="DR257" s="394"/>
      <c r="DS257" s="395"/>
      <c r="DT257" s="398"/>
      <c r="DU257" s="258"/>
      <c r="DV257" s="259"/>
      <c r="DW257" s="433"/>
      <c r="DX257" s="442"/>
      <c r="DY257" s="443"/>
      <c r="DZ257" s="447"/>
      <c r="EA257" s="258"/>
      <c r="EB257" s="259"/>
      <c r="EC257" s="433"/>
      <c r="ED257" s="442"/>
      <c r="EE257" s="443"/>
      <c r="EF257" s="447"/>
      <c r="EG257" s="258"/>
      <c r="EH257" s="259"/>
      <c r="EI257" s="260"/>
      <c r="EJ257" s="544"/>
      <c r="EK257" s="443"/>
      <c r="EL257" s="447"/>
      <c r="EM257" s="549"/>
      <c r="EN257" s="550"/>
      <c r="EO257" s="554"/>
      <c r="EP257" s="458">
        <f>E257++H257+K257+N257+Q257+T257+W257+Z257+AC257+AF257+AI257+AL257+AO257+AR257+AU257+AX257+BA257+BD257+BG257+BJ257+BM257+BP257+BS257+BV257+BY257+CB257+CE257+CH257+CK257+CN257+CQ257+CT257+CW257+CZ257+DI257+DC257+DF257+DO257+DR257+DL257+DU257+DX257+EA257+ED257+EG257+EJ257+EM257</f>
        <v>3</v>
      </c>
      <c r="EQ257" s="408">
        <f>F257++I257+L257+O257+R257+U257+X257+AA257+AD257+AG257+AJ257+AM257+AP257+AS257+AV257+AY257+BB257+BE257+BH257+BK257+BN257+BQ257+BT257+BW257+BZ257+CC257+CF257+CI257+CL257+CO257+CR257+CU257+CX257+DA257+DJ257+DD257+DG257+DP257+DS257+DM257+DV257+DY257+EB257+EE257+EH257+EK257+EN257</f>
        <v>0</v>
      </c>
      <c r="ER257" s="408">
        <f>G257++J257+M257+P257+S257+V257+Y257+AB257+AE257+AH257+AK257+AN257+AQ257+AT257+AW257+AZ257+BC257+BF257+BI257+BL257+BO257+BR257+BU257+BX257+CA257+CD257+CG257+CJ257+CM257+CP257+CS257+CV257+CY257+DB257+DK257+DE257+DH257+DQ257+DT257+DN257+DW257+DZ257+EC257+EF257+EI257+EL257+EO257</f>
        <v>150</v>
      </c>
      <c r="ES257" s="411">
        <f>ER257/EP257</f>
        <v>50</v>
      </c>
      <c r="ET257" s="556">
        <f>H257+N257+T257+Z257+AF257+AL257+AR257+AX257+BD257+BJ257+BP257+BV257+CB257+CH257+CN257+CT257+CZ257+DF257+DO257+DU257+EA257+EG257+EM257</f>
        <v>1</v>
      </c>
      <c r="EU257" s="414">
        <f>I257+O257+U257+AA257+AG257+AM257+AS257+AY257+BE257+BK257+BQ257+BW257+CC257+CI257+CO257+CU257+DA257+DG257+DP257+DV257+EB257+EH257+EN257</f>
        <v>0</v>
      </c>
      <c r="EV257" s="416">
        <f>E257+K257+Q257+W257+AC257+AO257+AU257+BA257+BG257+BM257+BS257+DI257+DR257+DX257+ED257+EJ257</f>
        <v>2</v>
      </c>
      <c r="EW257" s="409">
        <f>F257+L257+R257+X257+AD257+AP257+AV257+BB257+BH257+BN257+BT257+DJ257+DS257+DY257+EE257+EK257</f>
        <v>0</v>
      </c>
      <c r="EX257" s="417">
        <f>G257+M257+S257+Y257+AE257+AQ257+AW257+BC257+BI257+BO257+BU257+DK257+DT257+DZ257+EF257+EL257</f>
        <v>105</v>
      </c>
      <c r="EY257" s="415">
        <f>BY257+AI257+CE257+CK257+CQ257+CW257+DC257+DL257</f>
        <v>0</v>
      </c>
      <c r="EZ257" s="410">
        <f>BZ257+AJ257+CF257+CL257+CR257+CX257+DD257+DM257</f>
        <v>0</v>
      </c>
      <c r="FA257" s="413">
        <f>CA257+AK257+CG257+CM257+CS257+CY257+DE257+DN257</f>
        <v>0</v>
      </c>
      <c r="FB257" s="226" t="e">
        <f>ER257/EQ257</f>
        <v>#DIV/0!</v>
      </c>
      <c r="FC257" s="226" t="e">
        <f>FA257/EZ257</f>
        <v>#DIV/0!</v>
      </c>
      <c r="FD257" s="227">
        <f>EQ257/EP257</f>
        <v>0</v>
      </c>
      <c r="FE257" s="227" t="e">
        <f>EZ257/EY257</f>
        <v>#DIV/0!</v>
      </c>
    </row>
    <row r="258" spans="1:161" ht="10.5" customHeight="1">
      <c r="A258" s="75">
        <v>254</v>
      </c>
      <c r="B258" s="130"/>
      <c r="C258" s="33" t="s">
        <v>117</v>
      </c>
      <c r="D258" s="64" t="s">
        <v>166</v>
      </c>
      <c r="E258" s="290"/>
      <c r="F258" s="23"/>
      <c r="G258" s="38"/>
      <c r="H258" s="170"/>
      <c r="I258" s="100"/>
      <c r="J258" s="40"/>
      <c r="K258" s="290"/>
      <c r="L258" s="23"/>
      <c r="M258" s="38"/>
      <c r="N258" s="170"/>
      <c r="O258" s="100"/>
      <c r="P258" s="40"/>
      <c r="Q258" s="290"/>
      <c r="R258" s="23"/>
      <c r="S258" s="23"/>
      <c r="T258" s="100"/>
      <c r="U258" s="100"/>
      <c r="V258" s="48"/>
      <c r="W258" s="99"/>
      <c r="X258" s="22"/>
      <c r="Y258" s="22"/>
      <c r="Z258" s="100"/>
      <c r="AA258" s="100"/>
      <c r="AB258" s="40"/>
      <c r="AC258" s="289"/>
      <c r="AD258" s="22"/>
      <c r="AE258" s="22"/>
      <c r="AF258" s="100"/>
      <c r="AG258" s="100"/>
      <c r="AH258" s="48"/>
      <c r="AI258" s="202"/>
      <c r="AJ258" s="28"/>
      <c r="AK258" s="28"/>
      <c r="AL258" s="100"/>
      <c r="AM258" s="100"/>
      <c r="AN258" s="40"/>
      <c r="AO258" s="289"/>
      <c r="AP258" s="22"/>
      <c r="AQ258" s="22"/>
      <c r="AR258" s="100"/>
      <c r="AS258" s="100"/>
      <c r="AT258" s="48"/>
      <c r="AU258" s="99"/>
      <c r="AV258" s="22"/>
      <c r="AW258" s="22"/>
      <c r="AX258" s="100"/>
      <c r="AY258" s="100"/>
      <c r="AZ258" s="40"/>
      <c r="BA258" s="99"/>
      <c r="BB258" s="22"/>
      <c r="BC258" s="89"/>
      <c r="BD258" s="101"/>
      <c r="BE258" s="100"/>
      <c r="BF258" s="100"/>
      <c r="BG258" s="99"/>
      <c r="BH258" s="22"/>
      <c r="BI258" s="89"/>
      <c r="BJ258" s="101"/>
      <c r="BK258" s="100"/>
      <c r="BL258" s="48"/>
      <c r="BM258" s="99"/>
      <c r="BN258" s="22"/>
      <c r="BO258" s="89"/>
      <c r="BP258" s="101"/>
      <c r="BQ258" s="100"/>
      <c r="BR258" s="48"/>
      <c r="BS258" s="264">
        <f>'2011-2012'!BS21</f>
        <v>2</v>
      </c>
      <c r="BT258" s="265">
        <f>'2011-2012'!BT21</f>
        <v>0</v>
      </c>
      <c r="BU258" s="266">
        <f>'2011-2012'!BU21</f>
        <v>180</v>
      </c>
      <c r="BV258" s="258">
        <f>'2011-2012'!H21</f>
        <v>1</v>
      </c>
      <c r="BW258" s="259">
        <f>'2011-2012'!I21</f>
        <v>1</v>
      </c>
      <c r="BX258" s="260">
        <f>'2011-2012'!J21</f>
        <v>90</v>
      </c>
      <c r="BY258" s="255">
        <f>'2012 - 2013'!BU10</f>
        <v>0</v>
      </c>
      <c r="BZ258" s="256">
        <f>'2012 - 2013'!BV10</f>
        <v>0</v>
      </c>
      <c r="CA258" s="257">
        <f>'2012 - 2013'!BW10</f>
        <v>0</v>
      </c>
      <c r="CB258" s="258">
        <f>'2012 - 2013'!J10</f>
        <v>0</v>
      </c>
      <c r="CC258" s="259">
        <f>'2012 - 2013'!K10</f>
        <v>0</v>
      </c>
      <c r="CD258" s="260">
        <f>'2012 - 2013'!L10</f>
        <v>0</v>
      </c>
      <c r="CE258" s="255"/>
      <c r="CF258" s="256"/>
      <c r="CG258" s="257"/>
      <c r="CH258" s="258"/>
      <c r="CI258" s="259"/>
      <c r="CJ258" s="260"/>
      <c r="CK258" s="255"/>
      <c r="CL258" s="256"/>
      <c r="CM258" s="257"/>
      <c r="CN258" s="258"/>
      <c r="CO258" s="259"/>
      <c r="CP258" s="260"/>
      <c r="CQ258" s="391"/>
      <c r="CR258" s="392"/>
      <c r="CS258" s="397"/>
      <c r="CT258" s="258"/>
      <c r="CU258" s="259"/>
      <c r="CV258" s="260"/>
      <c r="CW258" s="391"/>
      <c r="CX258" s="392"/>
      <c r="CY258" s="397"/>
      <c r="CZ258" s="258"/>
      <c r="DA258" s="259"/>
      <c r="DB258" s="260"/>
      <c r="DC258" s="391"/>
      <c r="DD258" s="392"/>
      <c r="DE258" s="397"/>
      <c r="DF258" s="258"/>
      <c r="DG258" s="259"/>
      <c r="DH258" s="260"/>
      <c r="DI258" s="394"/>
      <c r="DJ258" s="395"/>
      <c r="DK258" s="398"/>
      <c r="DL258" s="391"/>
      <c r="DM258" s="392"/>
      <c r="DN258" s="397"/>
      <c r="DO258" s="258"/>
      <c r="DP258" s="259"/>
      <c r="DQ258" s="260"/>
      <c r="DR258" s="394"/>
      <c r="DS258" s="395"/>
      <c r="DT258" s="398"/>
      <c r="DU258" s="258"/>
      <c r="DV258" s="259"/>
      <c r="DW258" s="433"/>
      <c r="DX258" s="442"/>
      <c r="DY258" s="443"/>
      <c r="DZ258" s="447"/>
      <c r="EA258" s="258"/>
      <c r="EB258" s="259"/>
      <c r="EC258" s="433"/>
      <c r="ED258" s="442"/>
      <c r="EE258" s="443"/>
      <c r="EF258" s="447"/>
      <c r="EG258" s="258"/>
      <c r="EH258" s="259"/>
      <c r="EI258" s="260"/>
      <c r="EJ258" s="544"/>
      <c r="EK258" s="443"/>
      <c r="EL258" s="447"/>
      <c r="EM258" s="549"/>
      <c r="EN258" s="550"/>
      <c r="EO258" s="554"/>
      <c r="EP258" s="458">
        <f>E258++H258+K258+N258+Q258+T258+W258+Z258+AC258+AF258+AI258+AL258+AO258+AR258+AU258+AX258+BA258+BD258+BG258+BJ258+BM258+BP258+BS258+BV258+BY258+CB258+CE258+CH258+CK258+CN258+CQ258+CT258+CW258+CZ258+DI258+DC258+DF258+DO258+DR258+DL258+DU258+DX258+EA258+ED258+EG258+EJ258+EM258</f>
        <v>3</v>
      </c>
      <c r="EQ258" s="408">
        <f>F258++I258+L258+O258+R258+U258+X258+AA258+AD258+AG258+AJ258+AM258+AP258+AS258+AV258+AY258+BB258+BE258+BH258+BK258+BN258+BQ258+BT258+BW258+BZ258+CC258+CF258+CI258+CL258+CO258+CR258+CU258+CX258+DA258+DJ258+DD258+DG258+DP258+DS258+DM258+DV258+DY258+EB258+EE258+EH258+EK258+EN258</f>
        <v>1</v>
      </c>
      <c r="ER258" s="408">
        <f>G258++J258+M258+P258+S258+V258+Y258+AB258+AE258+AH258+AK258+AN258+AQ258+AT258+AW258+AZ258+BC258+BF258+BI258+BL258+BO258+BR258+BU258+BX258+CA258+CD258+CG258+CJ258+CM258+CP258+CS258+CV258+CY258+DB258+DK258+DE258+DH258+DQ258+DT258+DN258+DW258+DZ258+EC258+EF258+EI258+EL258+EO258</f>
        <v>270</v>
      </c>
      <c r="ES258" s="411">
        <f>ER258/EP258</f>
        <v>90</v>
      </c>
      <c r="ET258" s="556">
        <f>H258+N258+T258+Z258+AF258+AL258+AR258+AX258+BD258+BJ258+BP258+BV258+CB258+CH258+CN258+CT258+CZ258+DF258+DO258+DU258+EA258+EG258+EM258</f>
        <v>1</v>
      </c>
      <c r="EU258" s="414">
        <f>I258+O258+U258+AA258+AG258+AM258+AS258+AY258+BE258+BK258+BQ258+BW258+CC258+CI258+CO258+CU258+DA258+DG258+DP258+DV258+EB258+EH258+EN258</f>
        <v>1</v>
      </c>
      <c r="EV258" s="416">
        <f>E258+K258+Q258+W258+AC258+AO258+AU258+BA258+BG258+BM258+BS258+DI258+DR258+DX258+ED258+EJ258</f>
        <v>2</v>
      </c>
      <c r="EW258" s="409">
        <f>F258+L258+R258+X258+AD258+AP258+AV258+BB258+BH258+BN258+BT258+DJ258+DS258+DY258+EE258+EK258</f>
        <v>0</v>
      </c>
      <c r="EX258" s="417">
        <f>G258+M258+S258+Y258+AE258+AQ258+AW258+BC258+BI258+BO258+BU258+DK258+DT258+DZ258+EF258+EL258</f>
        <v>180</v>
      </c>
      <c r="EY258" s="415">
        <f>BY258+AI258+CE258+CK258+CQ258+CW258+DC258+DL258</f>
        <v>0</v>
      </c>
      <c r="EZ258" s="410">
        <f>BZ258+AJ258+CF258+CL258+CR258+CX258+DD258+DM258</f>
        <v>0</v>
      </c>
      <c r="FA258" s="413">
        <f>CA258+AK258+CG258+CM258+CS258+CY258+DE258+DN258</f>
        <v>0</v>
      </c>
      <c r="FB258" s="226">
        <f>ER258/EQ258</f>
        <v>270</v>
      </c>
      <c r="FC258" s="226" t="e">
        <f>FA258/EZ258</f>
        <v>#DIV/0!</v>
      </c>
      <c r="FD258" s="227">
        <f>EQ258/EP258</f>
        <v>0.3333333333333333</v>
      </c>
      <c r="FE258" s="227" t="e">
        <f>EZ258/EY258</f>
        <v>#DIV/0!</v>
      </c>
    </row>
    <row r="259" spans="1:161" ht="10.5" customHeight="1">
      <c r="A259" s="119">
        <v>255</v>
      </c>
      <c r="B259" s="130"/>
      <c r="C259" s="33" t="s">
        <v>118</v>
      </c>
      <c r="D259" s="419" t="s">
        <v>290</v>
      </c>
      <c r="E259" s="290"/>
      <c r="F259" s="23"/>
      <c r="G259" s="38"/>
      <c r="H259" s="170"/>
      <c r="I259" s="100"/>
      <c r="J259" s="40"/>
      <c r="K259" s="290"/>
      <c r="L259" s="23"/>
      <c r="M259" s="38"/>
      <c r="N259" s="170"/>
      <c r="O259" s="100"/>
      <c r="P259" s="40"/>
      <c r="Q259" s="290"/>
      <c r="R259" s="23"/>
      <c r="S259" s="23"/>
      <c r="T259" s="100"/>
      <c r="U259" s="100"/>
      <c r="V259" s="48"/>
      <c r="W259" s="99"/>
      <c r="X259" s="22"/>
      <c r="Y259" s="22"/>
      <c r="Z259" s="100"/>
      <c r="AA259" s="100"/>
      <c r="AB259" s="40"/>
      <c r="AC259" s="289"/>
      <c r="AD259" s="22"/>
      <c r="AE259" s="22"/>
      <c r="AF259" s="100"/>
      <c r="AG259" s="100"/>
      <c r="AH259" s="48"/>
      <c r="AI259" s="202"/>
      <c r="AJ259" s="28"/>
      <c r="AK259" s="28"/>
      <c r="AL259" s="100"/>
      <c r="AM259" s="100"/>
      <c r="AN259" s="40"/>
      <c r="AO259" s="289"/>
      <c r="AP259" s="22"/>
      <c r="AQ259" s="22"/>
      <c r="AR259" s="100"/>
      <c r="AS259" s="100"/>
      <c r="AT259" s="48"/>
      <c r="AU259" s="99"/>
      <c r="AV259" s="22"/>
      <c r="AW259" s="22"/>
      <c r="AX259" s="100"/>
      <c r="AY259" s="100"/>
      <c r="AZ259" s="40"/>
      <c r="BA259" s="99"/>
      <c r="BB259" s="22"/>
      <c r="BC259" s="89"/>
      <c r="BD259" s="101"/>
      <c r="BE259" s="100"/>
      <c r="BF259" s="100"/>
      <c r="BG259" s="99"/>
      <c r="BH259" s="22"/>
      <c r="BI259" s="89"/>
      <c r="BJ259" s="101"/>
      <c r="BK259" s="100"/>
      <c r="BL259" s="48"/>
      <c r="BM259" s="277"/>
      <c r="BN259" s="278"/>
      <c r="BO259" s="288"/>
      <c r="BP259" s="274"/>
      <c r="BQ259" s="275"/>
      <c r="BR259" s="276"/>
      <c r="BS259" s="277"/>
      <c r="BT259" s="278"/>
      <c r="BU259" s="279"/>
      <c r="BV259" s="280"/>
      <c r="BW259" s="275"/>
      <c r="BX259" s="276"/>
      <c r="BY259" s="281"/>
      <c r="BZ259" s="282"/>
      <c r="CA259" s="283"/>
      <c r="CB259" s="280"/>
      <c r="CC259" s="275"/>
      <c r="CD259" s="276"/>
      <c r="CE259" s="281"/>
      <c r="CF259" s="282"/>
      <c r="CG259" s="283"/>
      <c r="CH259" s="280"/>
      <c r="CI259" s="275"/>
      <c r="CJ259" s="276"/>
      <c r="CK259" s="281">
        <v>3</v>
      </c>
      <c r="CL259" s="282">
        <v>0</v>
      </c>
      <c r="CM259" s="283">
        <v>42</v>
      </c>
      <c r="CN259" s="280"/>
      <c r="CO259" s="275"/>
      <c r="CP259" s="276"/>
      <c r="CQ259" s="202"/>
      <c r="CR259" s="203"/>
      <c r="CS259" s="204"/>
      <c r="CT259" s="170"/>
      <c r="CU259" s="100"/>
      <c r="CV259" s="48"/>
      <c r="CW259" s="202"/>
      <c r="CX259" s="203"/>
      <c r="CY259" s="204"/>
      <c r="CZ259" s="170"/>
      <c r="DA259" s="100"/>
      <c r="DB259" s="48"/>
      <c r="DC259" s="202"/>
      <c r="DD259" s="203"/>
      <c r="DE259" s="204"/>
      <c r="DF259" s="170"/>
      <c r="DG259" s="100"/>
      <c r="DH259" s="48"/>
      <c r="DI259" s="368"/>
      <c r="DJ259" s="369"/>
      <c r="DK259" s="370"/>
      <c r="DL259" s="391"/>
      <c r="DM259" s="392"/>
      <c r="DN259" s="397"/>
      <c r="DO259" s="170"/>
      <c r="DP259" s="100"/>
      <c r="DQ259" s="48"/>
      <c r="DR259" s="394"/>
      <c r="DS259" s="395"/>
      <c r="DT259" s="398"/>
      <c r="DU259" s="258"/>
      <c r="DV259" s="259"/>
      <c r="DW259" s="433"/>
      <c r="DX259" s="442"/>
      <c r="DY259" s="443"/>
      <c r="DZ259" s="447"/>
      <c r="EA259" s="258"/>
      <c r="EB259" s="259"/>
      <c r="EC259" s="433"/>
      <c r="ED259" s="442"/>
      <c r="EE259" s="443"/>
      <c r="EF259" s="447"/>
      <c r="EG259" s="258"/>
      <c r="EH259" s="259"/>
      <c r="EI259" s="260"/>
      <c r="EJ259" s="544"/>
      <c r="EK259" s="443"/>
      <c r="EL259" s="447"/>
      <c r="EM259" s="549"/>
      <c r="EN259" s="550"/>
      <c r="EO259" s="554"/>
      <c r="EP259" s="458">
        <f>E259++H259+K259+N259+Q259+T259+W259+Z259+AC259+AF259+AI259+AL259+AO259+AR259+AU259+AX259+BA259+BD259+BG259+BJ259+BM259+BP259+BS259+BV259+BY259+CB259+CE259+CH259+CK259+CN259+CQ259+CT259+CW259+CZ259+DI259+DC259+DF259+DO259+DR259+DL259+DU259+DX259+EA259+ED259+EG259+EJ259+EM259</f>
        <v>3</v>
      </c>
      <c r="EQ259" s="408">
        <f>F259++I259+L259+O259+R259+U259+X259+AA259+AD259+AG259+AJ259+AM259+AP259+AS259+AV259+AY259+BB259+BE259+BH259+BK259+BN259+BQ259+BT259+BW259+BZ259+CC259+CF259+CI259+CL259+CO259+CR259+CU259+CX259+DA259+DJ259+DD259+DG259+DP259+DS259+DM259+DV259+DY259+EB259+EE259+EH259+EK259+EN259</f>
        <v>0</v>
      </c>
      <c r="ER259" s="408">
        <f>G259++J259+M259+P259+S259+V259+Y259+AB259+AE259+AH259+AK259+AN259+AQ259+AT259+AW259+AZ259+BC259+BF259+BI259+BL259+BO259+BR259+BU259+BX259+CA259+CD259+CG259+CJ259+CM259+CP259+CS259+CV259+CY259+DB259+DK259+DE259+DH259+DQ259+DT259+DN259+DW259+DZ259+EC259+EF259+EI259+EL259+EO259</f>
        <v>42</v>
      </c>
      <c r="ES259" s="411">
        <f>ER259/EP259</f>
        <v>14</v>
      </c>
      <c r="ET259" s="556">
        <f>H259+N259+T259+Z259+AF259+AL259+AR259+AX259+BD259+BJ259+BP259+BV259+CB259+CH259+CN259+CT259+CZ259+DF259+DO259+DU259+EA259+EG259+EM259</f>
        <v>0</v>
      </c>
      <c r="EU259" s="414">
        <f>I259+O259+U259+AA259+AG259+AM259+AS259+AY259+BE259+BK259+BQ259+BW259+CC259+CI259+CO259+CU259+DA259+DG259+DP259+DV259+EB259+EH259+EN259</f>
        <v>0</v>
      </c>
      <c r="EV259" s="416">
        <f>E259+K259+Q259+W259+AC259+AO259+AU259+BA259+BG259+BM259+BS259+DI259+DR259+DX259+ED259+EJ259</f>
        <v>0</v>
      </c>
      <c r="EW259" s="409">
        <f>F259+L259+R259+X259+AD259+AP259+AV259+BB259+BH259+BN259+BT259+DJ259+DS259+DY259+EE259+EK259</f>
        <v>0</v>
      </c>
      <c r="EX259" s="417">
        <f>G259+M259+S259+Y259+AE259+AQ259+AW259+BC259+BI259+BO259+BU259+DK259+DT259+DZ259+EF259+EL259</f>
        <v>0</v>
      </c>
      <c r="EY259" s="415">
        <f>BY259+AI259+CE259+CK259+CQ259+CW259+DC259+DL259</f>
        <v>3</v>
      </c>
      <c r="EZ259" s="410">
        <f>BZ259+AJ259+CF259+CL259+CR259+CX259+DD259+DM259</f>
        <v>0</v>
      </c>
      <c r="FA259" s="413">
        <f>CA259+AK259+CG259+CM259+CS259+CY259+DE259+DN259</f>
        <v>42</v>
      </c>
      <c r="FB259" s="226" t="e">
        <f>ER259/EQ259</f>
        <v>#DIV/0!</v>
      </c>
      <c r="FC259" s="226" t="e">
        <f>FA259/EZ259</f>
        <v>#DIV/0!</v>
      </c>
      <c r="FD259" s="227">
        <f>EQ259/EP259</f>
        <v>0</v>
      </c>
      <c r="FE259" s="227">
        <f>EZ259/EY259</f>
        <v>0</v>
      </c>
    </row>
    <row r="260" spans="1:161" ht="10.5" customHeight="1">
      <c r="A260" s="75">
        <v>256</v>
      </c>
      <c r="B260" s="130"/>
      <c r="C260" s="33" t="s">
        <v>119</v>
      </c>
      <c r="D260" s="64" t="s">
        <v>165</v>
      </c>
      <c r="E260" s="290"/>
      <c r="F260" s="23"/>
      <c r="G260" s="38"/>
      <c r="H260" s="170"/>
      <c r="I260" s="100"/>
      <c r="J260" s="40"/>
      <c r="K260" s="290"/>
      <c r="L260" s="23"/>
      <c r="M260" s="38"/>
      <c r="N260" s="170"/>
      <c r="O260" s="100"/>
      <c r="P260" s="40"/>
      <c r="Q260" s="290"/>
      <c r="R260" s="23"/>
      <c r="S260" s="23"/>
      <c r="T260" s="100"/>
      <c r="U260" s="100"/>
      <c r="V260" s="48"/>
      <c r="W260" s="99"/>
      <c r="X260" s="22"/>
      <c r="Y260" s="22"/>
      <c r="Z260" s="100"/>
      <c r="AA260" s="100"/>
      <c r="AB260" s="40"/>
      <c r="AC260" s="289"/>
      <c r="AD260" s="22"/>
      <c r="AE260" s="22"/>
      <c r="AF260" s="100"/>
      <c r="AG260" s="100"/>
      <c r="AH260" s="48"/>
      <c r="AI260" s="202"/>
      <c r="AJ260" s="28"/>
      <c r="AK260" s="28"/>
      <c r="AL260" s="100"/>
      <c r="AM260" s="100"/>
      <c r="AN260" s="40"/>
      <c r="AO260" s="289"/>
      <c r="AP260" s="22"/>
      <c r="AQ260" s="22"/>
      <c r="AR260" s="100"/>
      <c r="AS260" s="100"/>
      <c r="AT260" s="48"/>
      <c r="AU260" s="99"/>
      <c r="AV260" s="22"/>
      <c r="AW260" s="22"/>
      <c r="AX260" s="100"/>
      <c r="AY260" s="100"/>
      <c r="AZ260" s="40"/>
      <c r="BA260" s="99"/>
      <c r="BB260" s="22"/>
      <c r="BC260" s="89"/>
      <c r="BD260" s="101"/>
      <c r="BE260" s="100"/>
      <c r="BF260" s="100"/>
      <c r="BG260" s="268">
        <v>2</v>
      </c>
      <c r="BH260" s="269"/>
      <c r="BI260" s="287">
        <v>180</v>
      </c>
      <c r="BJ260" s="101">
        <v>1</v>
      </c>
      <c r="BK260" s="100"/>
      <c r="BL260" s="48">
        <v>90</v>
      </c>
      <c r="BM260" s="99"/>
      <c r="BN260" s="22"/>
      <c r="BO260" s="89"/>
      <c r="BP260" s="101"/>
      <c r="BQ260" s="100"/>
      <c r="BR260" s="48"/>
      <c r="BS260" s="99"/>
      <c r="BT260" s="22"/>
      <c r="BU260" s="37"/>
      <c r="BV260" s="170"/>
      <c r="BW260" s="100"/>
      <c r="BX260" s="48"/>
      <c r="BY260" s="202"/>
      <c r="BZ260" s="203"/>
      <c r="CA260" s="204"/>
      <c r="CB260" s="170"/>
      <c r="CC260" s="100"/>
      <c r="CD260" s="48"/>
      <c r="CE260" s="202"/>
      <c r="CF260" s="203"/>
      <c r="CG260" s="204"/>
      <c r="CH260" s="170"/>
      <c r="CI260" s="100"/>
      <c r="CJ260" s="48"/>
      <c r="CK260" s="202"/>
      <c r="CL260" s="203"/>
      <c r="CM260" s="204"/>
      <c r="CN260" s="170"/>
      <c r="CO260" s="100"/>
      <c r="CP260" s="48"/>
      <c r="CQ260" s="202"/>
      <c r="CR260" s="203"/>
      <c r="CS260" s="204"/>
      <c r="CT260" s="170"/>
      <c r="CU260" s="100"/>
      <c r="CV260" s="48"/>
      <c r="CW260" s="202"/>
      <c r="CX260" s="203"/>
      <c r="CY260" s="204"/>
      <c r="CZ260" s="170"/>
      <c r="DA260" s="100"/>
      <c r="DB260" s="48"/>
      <c r="DC260" s="202"/>
      <c r="DD260" s="203"/>
      <c r="DE260" s="204"/>
      <c r="DF260" s="170"/>
      <c r="DG260" s="100"/>
      <c r="DH260" s="48"/>
      <c r="DI260" s="368"/>
      <c r="DJ260" s="369"/>
      <c r="DK260" s="370"/>
      <c r="DL260" s="391"/>
      <c r="DM260" s="392"/>
      <c r="DN260" s="397"/>
      <c r="DO260" s="170"/>
      <c r="DP260" s="100"/>
      <c r="DQ260" s="48"/>
      <c r="DR260" s="394"/>
      <c r="DS260" s="395"/>
      <c r="DT260" s="398"/>
      <c r="DU260" s="258"/>
      <c r="DV260" s="259"/>
      <c r="DW260" s="433"/>
      <c r="DX260" s="442"/>
      <c r="DY260" s="443"/>
      <c r="DZ260" s="447"/>
      <c r="EA260" s="258"/>
      <c r="EB260" s="259"/>
      <c r="EC260" s="433"/>
      <c r="ED260" s="442"/>
      <c r="EE260" s="443"/>
      <c r="EF260" s="447"/>
      <c r="EG260" s="258"/>
      <c r="EH260" s="259"/>
      <c r="EI260" s="260"/>
      <c r="EJ260" s="544"/>
      <c r="EK260" s="443"/>
      <c r="EL260" s="447"/>
      <c r="EM260" s="549"/>
      <c r="EN260" s="550"/>
      <c r="EO260" s="554"/>
      <c r="EP260" s="458">
        <f>E260++H260+K260+N260+Q260+T260+W260+Z260+AC260+AF260+AI260+AL260+AO260+AR260+AU260+AX260+BA260+BD260+BG260+BJ260+BM260+BP260+BS260+BV260+BY260+CB260+CE260+CH260+CK260+CN260+CQ260+CT260+CW260+CZ260+DI260+DC260+DF260+DO260+DR260+DL260+DU260+DX260+EA260+ED260+EG260+EJ260+EM260</f>
        <v>3</v>
      </c>
      <c r="EQ260" s="408">
        <f>F260++I260+L260+O260+R260+U260+X260+AA260+AD260+AG260+AJ260+AM260+AP260+AS260+AV260+AY260+BB260+BE260+BH260+BK260+BN260+BQ260+BT260+BW260+BZ260+CC260+CF260+CI260+CL260+CO260+CR260+CU260+CX260+DA260+DJ260+DD260+DG260+DP260+DS260+DM260+DV260+DY260+EB260+EE260+EH260+EK260+EN260</f>
        <v>0</v>
      </c>
      <c r="ER260" s="408">
        <f>G260++J260+M260+P260+S260+V260+Y260+AB260+AE260+AH260+AK260+AN260+AQ260+AT260+AW260+AZ260+BC260+BF260+BI260+BL260+BO260+BR260+BU260+BX260+CA260+CD260+CG260+CJ260+CM260+CP260+CS260+CV260+CY260+DB260+DK260+DE260+DH260+DQ260+DT260+DN260+DW260+DZ260+EC260+EF260+EI260+EL260+EO260</f>
        <v>270</v>
      </c>
      <c r="ES260" s="411">
        <f>ER260/EP260</f>
        <v>90</v>
      </c>
      <c r="ET260" s="556">
        <f>H260+N260+T260+Z260+AF260+AL260+AR260+AX260+BD260+BJ260+BP260+BV260+CB260+CH260+CN260+CT260+CZ260+DF260+DO260+DU260+EA260+EG260+EM260</f>
        <v>1</v>
      </c>
      <c r="EU260" s="414">
        <f>I260+O260+U260+AA260+AG260+AM260+AS260+AY260+BE260+BK260+BQ260+BW260+CC260+CI260+CO260+CU260+DA260+DG260+DP260+DV260+EB260+EH260+EN260</f>
        <v>0</v>
      </c>
      <c r="EV260" s="416">
        <f>E260+K260+Q260+W260+AC260+AO260+AU260+BA260+BG260+BM260+BS260+DI260+DR260+DX260+ED260+EJ260</f>
        <v>2</v>
      </c>
      <c r="EW260" s="409">
        <f>F260+L260+R260+X260+AD260+AP260+AV260+BB260+BH260+BN260+BT260+DJ260+DS260+DY260+EE260+EK260</f>
        <v>0</v>
      </c>
      <c r="EX260" s="417">
        <f>G260+M260+S260+Y260+AE260+AQ260+AW260+BC260+BI260+BO260+BU260+DK260+DT260+DZ260+EF260+EL260</f>
        <v>180</v>
      </c>
      <c r="EY260" s="415">
        <f>BY260+AI260+CE260+CK260+CQ260+CW260+DC260+DL260</f>
        <v>0</v>
      </c>
      <c r="EZ260" s="410">
        <f>BZ260+AJ260+CF260+CL260+CR260+CX260+DD260+DM260</f>
        <v>0</v>
      </c>
      <c r="FA260" s="413">
        <f>CA260+AK260+CG260+CM260+CS260+CY260+DE260+DN260</f>
        <v>0</v>
      </c>
      <c r="FB260" s="226" t="e">
        <f>ER260/EQ260</f>
        <v>#DIV/0!</v>
      </c>
      <c r="FC260" s="226" t="e">
        <f>FA260/EZ260</f>
        <v>#DIV/0!</v>
      </c>
      <c r="FD260" s="227">
        <f>EQ260/EP260</f>
        <v>0</v>
      </c>
      <c r="FE260" s="227" t="e">
        <f>EZ260/EY260</f>
        <v>#DIV/0!</v>
      </c>
    </row>
    <row r="261" spans="1:161" ht="10.5" customHeight="1">
      <c r="A261" s="119">
        <v>257</v>
      </c>
      <c r="B261" s="130"/>
      <c r="C261" s="33" t="s">
        <v>118</v>
      </c>
      <c r="D261" s="64" t="s">
        <v>370</v>
      </c>
      <c r="E261" s="290"/>
      <c r="F261" s="23"/>
      <c r="G261" s="38"/>
      <c r="H261" s="170"/>
      <c r="I261" s="100"/>
      <c r="J261" s="40"/>
      <c r="K261" s="290"/>
      <c r="L261" s="23"/>
      <c r="M261" s="38"/>
      <c r="N261" s="170"/>
      <c r="O261" s="100"/>
      <c r="P261" s="40"/>
      <c r="Q261" s="290"/>
      <c r="R261" s="23"/>
      <c r="S261" s="23"/>
      <c r="T261" s="100"/>
      <c r="U261" s="100"/>
      <c r="V261" s="48"/>
      <c r="W261" s="99"/>
      <c r="X261" s="22"/>
      <c r="Y261" s="22"/>
      <c r="Z261" s="100"/>
      <c r="AA261" s="100"/>
      <c r="AB261" s="40"/>
      <c r="AC261" s="289"/>
      <c r="AD261" s="22"/>
      <c r="AE261" s="22"/>
      <c r="AF261" s="100"/>
      <c r="AG261" s="100"/>
      <c r="AH261" s="48"/>
      <c r="AI261" s="202"/>
      <c r="AJ261" s="28"/>
      <c r="AK261" s="28"/>
      <c r="AL261" s="100"/>
      <c r="AM261" s="100"/>
      <c r="AN261" s="40"/>
      <c r="AO261" s="289"/>
      <c r="AP261" s="22"/>
      <c r="AQ261" s="22"/>
      <c r="AR261" s="100"/>
      <c r="AS261" s="100"/>
      <c r="AT261" s="48"/>
      <c r="AU261" s="99"/>
      <c r="AV261" s="22"/>
      <c r="AW261" s="22"/>
      <c r="AX261" s="100"/>
      <c r="AY261" s="100"/>
      <c r="AZ261" s="40"/>
      <c r="BA261" s="99"/>
      <c r="BB261" s="22"/>
      <c r="BC261" s="89"/>
      <c r="BD261" s="101"/>
      <c r="BE261" s="100"/>
      <c r="BF261" s="100"/>
      <c r="BG261" s="268"/>
      <c r="BH261" s="269"/>
      <c r="BI261" s="287"/>
      <c r="BJ261" s="101"/>
      <c r="BK261" s="100"/>
      <c r="BL261" s="48"/>
      <c r="BM261" s="268"/>
      <c r="BN261" s="269"/>
      <c r="BO261" s="287"/>
      <c r="BP261" s="101"/>
      <c r="BQ261" s="100"/>
      <c r="BR261" s="48"/>
      <c r="BS261" s="264"/>
      <c r="BT261" s="265"/>
      <c r="BU261" s="266"/>
      <c r="BV261" s="258"/>
      <c r="BW261" s="259"/>
      <c r="BX261" s="260"/>
      <c r="BY261" s="255"/>
      <c r="BZ261" s="256"/>
      <c r="CA261" s="257"/>
      <c r="CB261" s="258"/>
      <c r="CC261" s="259"/>
      <c r="CD261" s="260"/>
      <c r="CE261" s="255">
        <f>'2013 - 2014 '!BY33</f>
        <v>1</v>
      </c>
      <c r="CF261" s="256">
        <f>'2013 - 2014 '!BZ33</f>
        <v>0</v>
      </c>
      <c r="CG261" s="257">
        <f>'2013 - 2014 '!CA33</f>
        <v>16</v>
      </c>
      <c r="CH261" s="258">
        <f>'2013 - 2014 '!N33</f>
        <v>2</v>
      </c>
      <c r="CI261" s="259">
        <f>'2013 - 2014 '!O33</f>
        <v>0</v>
      </c>
      <c r="CJ261" s="260">
        <f>'2013 - 2014 '!P33</f>
        <v>85</v>
      </c>
      <c r="CK261" s="255"/>
      <c r="CL261" s="256"/>
      <c r="CM261" s="257"/>
      <c r="CN261" s="258"/>
      <c r="CO261" s="259"/>
      <c r="CP261" s="260"/>
      <c r="CQ261" s="391"/>
      <c r="CR261" s="392"/>
      <c r="CS261" s="397"/>
      <c r="CT261" s="258"/>
      <c r="CU261" s="259"/>
      <c r="CV261" s="260"/>
      <c r="CW261" s="391"/>
      <c r="CX261" s="392"/>
      <c r="CY261" s="397"/>
      <c r="CZ261" s="258"/>
      <c r="DA261" s="259"/>
      <c r="DB261" s="260"/>
      <c r="DC261" s="391"/>
      <c r="DD261" s="392"/>
      <c r="DE261" s="397"/>
      <c r="DF261" s="258"/>
      <c r="DG261" s="259"/>
      <c r="DH261" s="260"/>
      <c r="DI261" s="394"/>
      <c r="DJ261" s="395"/>
      <c r="DK261" s="398"/>
      <c r="DL261" s="391"/>
      <c r="DM261" s="392"/>
      <c r="DN261" s="397"/>
      <c r="DO261" s="258"/>
      <c r="DP261" s="259"/>
      <c r="DQ261" s="260"/>
      <c r="DR261" s="394"/>
      <c r="DS261" s="395"/>
      <c r="DT261" s="398"/>
      <c r="DU261" s="258"/>
      <c r="DV261" s="259"/>
      <c r="DW261" s="433"/>
      <c r="DX261" s="442"/>
      <c r="DY261" s="443"/>
      <c r="DZ261" s="447"/>
      <c r="EA261" s="258"/>
      <c r="EB261" s="259"/>
      <c r="EC261" s="433"/>
      <c r="ED261" s="442"/>
      <c r="EE261" s="443"/>
      <c r="EF261" s="447"/>
      <c r="EG261" s="258"/>
      <c r="EH261" s="259"/>
      <c r="EI261" s="260"/>
      <c r="EJ261" s="544"/>
      <c r="EK261" s="443"/>
      <c r="EL261" s="447"/>
      <c r="EM261" s="549"/>
      <c r="EN261" s="550"/>
      <c r="EO261" s="554"/>
      <c r="EP261" s="458">
        <f>E261++H261+K261+N261+Q261+T261+W261+Z261+AC261+AF261+AI261+AL261+AO261+AR261+AU261+AX261+BA261+BD261+BG261+BJ261+BM261+BP261+BS261+BV261+BY261+CB261+CE261+CH261+CK261+CN261+CQ261+CT261+CW261+CZ261+DI261+DC261+DF261+DO261+DR261+DL261+DU261+DX261+EA261+ED261+EG261+EJ261+EM261</f>
        <v>3</v>
      </c>
      <c r="EQ261" s="408">
        <f>F261++I261+L261+O261+R261+U261+X261+AA261+AD261+AG261+AJ261+AM261+AP261+AS261+AV261+AY261+BB261+BE261+BH261+BK261+BN261+BQ261+BT261+BW261+BZ261+CC261+CF261+CI261+CL261+CO261+CR261+CU261+CX261+DA261+DJ261+DD261+DG261+DP261+DS261+DM261+DV261+DY261+EB261+EE261+EH261+EK261+EN261</f>
        <v>0</v>
      </c>
      <c r="ER261" s="408">
        <f>G261++J261+M261+P261+S261+V261+Y261+AB261+AE261+AH261+AK261+AN261+AQ261+AT261+AW261+AZ261+BC261+BF261+BI261+BL261+BO261+BR261+BU261+BX261+CA261+CD261+CG261+CJ261+CM261+CP261+CS261+CV261+CY261+DB261+DK261+DE261+DH261+DQ261+DT261+DN261+DW261+DZ261+EC261+EF261+EI261+EL261+EO261</f>
        <v>101</v>
      </c>
      <c r="ES261" s="411">
        <f>ER261/EP261</f>
        <v>33.666666666666664</v>
      </c>
      <c r="ET261" s="556">
        <f>H261+N261+T261+Z261+AF261+AL261+AR261+AX261+BD261+BJ261+BP261+BV261+CB261+CH261+CN261+CT261+CZ261+DF261+DO261+DU261+EA261+EG261+EM261</f>
        <v>2</v>
      </c>
      <c r="EU261" s="414">
        <f>I261+O261+U261+AA261+AG261+AM261+AS261+AY261+BE261+BK261+BQ261+BW261+CC261+CI261+CO261+CU261+DA261+DG261+DP261+DV261+EB261+EH261+EN261</f>
        <v>0</v>
      </c>
      <c r="EV261" s="416">
        <f>E261+K261+Q261+W261+AC261+AO261+AU261+BA261+BG261+BM261+BS261+DI261+DR261+DX261+ED261+EJ261</f>
        <v>0</v>
      </c>
      <c r="EW261" s="409">
        <f>F261+L261+R261+X261+AD261+AP261+AV261+BB261+BH261+BN261+BT261+DJ261+DS261+DY261+EE261+EK261</f>
        <v>0</v>
      </c>
      <c r="EX261" s="417">
        <f>G261+M261+S261+Y261+AE261+AQ261+AW261+BC261+BI261+BO261+BU261+DK261+DT261+DZ261+EF261+EL261</f>
        <v>0</v>
      </c>
      <c r="EY261" s="415">
        <f>BY261+AI261+CE261+CK261+CQ261+CW261+DC261+DL261</f>
        <v>1</v>
      </c>
      <c r="EZ261" s="410">
        <f>BZ261+AJ261+CF261+CL261+CR261+CX261+DD261+DM261</f>
        <v>0</v>
      </c>
      <c r="FA261" s="413">
        <f>CA261+AK261+CG261+CM261+CS261+CY261+DE261+DN261</f>
        <v>16</v>
      </c>
      <c r="FB261" s="226" t="e">
        <f>ER261/EQ261</f>
        <v>#DIV/0!</v>
      </c>
      <c r="FC261" s="226" t="e">
        <f>FA261/EZ261</f>
        <v>#DIV/0!</v>
      </c>
      <c r="FD261" s="227">
        <f>EQ261/EP261</f>
        <v>0</v>
      </c>
      <c r="FE261" s="227">
        <f>EZ261/EY261</f>
        <v>0</v>
      </c>
    </row>
    <row r="262" spans="1:161" ht="10.5" customHeight="1">
      <c r="A262" s="75">
        <v>258</v>
      </c>
      <c r="B262" s="130"/>
      <c r="C262" s="33" t="s">
        <v>117</v>
      </c>
      <c r="D262" s="64" t="s">
        <v>158</v>
      </c>
      <c r="E262" s="290"/>
      <c r="F262" s="23"/>
      <c r="G262" s="38"/>
      <c r="H262" s="170"/>
      <c r="I262" s="100"/>
      <c r="J262" s="40"/>
      <c r="K262" s="290"/>
      <c r="L262" s="23"/>
      <c r="M262" s="38"/>
      <c r="N262" s="170"/>
      <c r="O262" s="100"/>
      <c r="P262" s="40"/>
      <c r="Q262" s="290"/>
      <c r="R262" s="23"/>
      <c r="S262" s="23"/>
      <c r="T262" s="100"/>
      <c r="U262" s="100"/>
      <c r="V262" s="48"/>
      <c r="W262" s="99"/>
      <c r="X262" s="22"/>
      <c r="Y262" s="22"/>
      <c r="Z262" s="100"/>
      <c r="AA262" s="100"/>
      <c r="AB262" s="40"/>
      <c r="AC262" s="289"/>
      <c r="AD262" s="22"/>
      <c r="AE262" s="22"/>
      <c r="AF262" s="100"/>
      <c r="AG262" s="100"/>
      <c r="AH262" s="48"/>
      <c r="AI262" s="202"/>
      <c r="AJ262" s="28"/>
      <c r="AK262" s="28"/>
      <c r="AL262" s="100"/>
      <c r="AM262" s="100"/>
      <c r="AN262" s="40"/>
      <c r="AO262" s="289"/>
      <c r="AP262" s="22"/>
      <c r="AQ262" s="22"/>
      <c r="AR262" s="100"/>
      <c r="AS262" s="100"/>
      <c r="AT262" s="48"/>
      <c r="AU262" s="99"/>
      <c r="AV262" s="22"/>
      <c r="AW262" s="22"/>
      <c r="AX262" s="100"/>
      <c r="AY262" s="100"/>
      <c r="AZ262" s="40"/>
      <c r="BA262" s="99">
        <v>3</v>
      </c>
      <c r="BB262" s="22">
        <v>0</v>
      </c>
      <c r="BC262" s="89">
        <v>225</v>
      </c>
      <c r="BD262" s="101"/>
      <c r="BE262" s="100"/>
      <c r="BF262" s="100"/>
      <c r="BG262" s="99"/>
      <c r="BH262" s="22"/>
      <c r="BI262" s="89"/>
      <c r="BJ262" s="101"/>
      <c r="BK262" s="100"/>
      <c r="BL262" s="48"/>
      <c r="BM262" s="242"/>
      <c r="BN262" s="284"/>
      <c r="BO262" s="285"/>
      <c r="BP262" s="267"/>
      <c r="BQ262" s="247"/>
      <c r="BR262" s="248"/>
      <c r="BS262" s="242"/>
      <c r="BT262" s="284"/>
      <c r="BU262" s="286"/>
      <c r="BV262" s="246"/>
      <c r="BW262" s="247"/>
      <c r="BX262" s="248"/>
      <c r="BY262" s="243"/>
      <c r="BZ262" s="244"/>
      <c r="CA262" s="245"/>
      <c r="CB262" s="246"/>
      <c r="CC262" s="247"/>
      <c r="CD262" s="248"/>
      <c r="CE262" s="243"/>
      <c r="CF262" s="244"/>
      <c r="CG262" s="245"/>
      <c r="CH262" s="246"/>
      <c r="CI262" s="247"/>
      <c r="CJ262" s="248"/>
      <c r="CK262" s="243"/>
      <c r="CL262" s="244"/>
      <c r="CM262" s="245"/>
      <c r="CN262" s="246"/>
      <c r="CO262" s="247"/>
      <c r="CP262" s="248"/>
      <c r="CQ262" s="243"/>
      <c r="CR262" s="244"/>
      <c r="CS262" s="245"/>
      <c r="CT262" s="246"/>
      <c r="CU262" s="247"/>
      <c r="CV262" s="248"/>
      <c r="CW262" s="243"/>
      <c r="CX262" s="244"/>
      <c r="CY262" s="245"/>
      <c r="CZ262" s="246"/>
      <c r="DA262" s="247"/>
      <c r="DB262" s="248"/>
      <c r="DC262" s="243"/>
      <c r="DD262" s="244"/>
      <c r="DE262" s="245"/>
      <c r="DF262" s="246"/>
      <c r="DG262" s="247"/>
      <c r="DH262" s="248"/>
      <c r="DI262" s="374"/>
      <c r="DJ262" s="375"/>
      <c r="DK262" s="376"/>
      <c r="DL262" s="391"/>
      <c r="DM262" s="392"/>
      <c r="DN262" s="397"/>
      <c r="DO262" s="246"/>
      <c r="DP262" s="247"/>
      <c r="DQ262" s="248"/>
      <c r="DR262" s="394"/>
      <c r="DS262" s="395"/>
      <c r="DT262" s="398"/>
      <c r="DU262" s="258"/>
      <c r="DV262" s="259"/>
      <c r="DW262" s="433"/>
      <c r="DX262" s="442"/>
      <c r="DY262" s="443"/>
      <c r="DZ262" s="447"/>
      <c r="EA262" s="258"/>
      <c r="EB262" s="259"/>
      <c r="EC262" s="433"/>
      <c r="ED262" s="442"/>
      <c r="EE262" s="443"/>
      <c r="EF262" s="447"/>
      <c r="EG262" s="258"/>
      <c r="EH262" s="259"/>
      <c r="EI262" s="260"/>
      <c r="EJ262" s="544"/>
      <c r="EK262" s="443"/>
      <c r="EL262" s="447"/>
      <c r="EM262" s="549"/>
      <c r="EN262" s="550"/>
      <c r="EO262" s="554"/>
      <c r="EP262" s="458">
        <f>E262++H262+K262+N262+Q262+T262+W262+Z262+AC262+AF262+AI262+AL262+AO262+AR262+AU262+AX262+BA262+BD262+BG262+BJ262+BM262+BP262+BS262+BV262+BY262+CB262+CE262+CH262+CK262+CN262+CQ262+CT262+CW262+CZ262+DI262+DC262+DF262+DO262+DR262+DL262+DU262+DX262+EA262+ED262+EG262+EJ262+EM262</f>
        <v>3</v>
      </c>
      <c r="EQ262" s="408">
        <f>F262++I262+L262+O262+R262+U262+X262+AA262+AD262+AG262+AJ262+AM262+AP262+AS262+AV262+AY262+BB262+BE262+BH262+BK262+BN262+BQ262+BT262+BW262+BZ262+CC262+CF262+CI262+CL262+CO262+CR262+CU262+CX262+DA262+DJ262+DD262+DG262+DP262+DS262+DM262+DV262+DY262+EB262+EE262+EH262+EK262+EN262</f>
        <v>0</v>
      </c>
      <c r="ER262" s="408">
        <f>G262++J262+M262+P262+S262+V262+Y262+AB262+AE262+AH262+AK262+AN262+AQ262+AT262+AW262+AZ262+BC262+BF262+BI262+BL262+BO262+BR262+BU262+BX262+CA262+CD262+CG262+CJ262+CM262+CP262+CS262+CV262+CY262+DB262+DK262+DE262+DH262+DQ262+DT262+DN262+DW262+DZ262+EC262+EF262+EI262+EL262+EO262</f>
        <v>225</v>
      </c>
      <c r="ES262" s="411">
        <f>ER262/EP262</f>
        <v>75</v>
      </c>
      <c r="ET262" s="556">
        <f>H262+N262+T262+Z262+AF262+AL262+AR262+AX262+BD262+BJ262+BP262+BV262+CB262+CH262+CN262+CT262+CZ262+DF262+DO262+DU262+EA262+EG262+EM262</f>
        <v>0</v>
      </c>
      <c r="EU262" s="414">
        <f>I262+O262+U262+AA262+AG262+AM262+AS262+AY262+BE262+BK262+BQ262+BW262+CC262+CI262+CO262+CU262+DA262+DG262+DP262+DV262+EB262+EH262+EN262</f>
        <v>0</v>
      </c>
      <c r="EV262" s="416">
        <f>E262+K262+Q262+W262+AC262+AO262+AU262+BA262+BG262+BM262+BS262+DI262+DR262+DX262+ED262+EJ262</f>
        <v>3</v>
      </c>
      <c r="EW262" s="409">
        <f>F262+L262+R262+X262+AD262+AP262+AV262+BB262+BH262+BN262+BT262+DJ262+DS262+DY262+EE262+EK262</f>
        <v>0</v>
      </c>
      <c r="EX262" s="417">
        <f>G262+M262+S262+Y262+AE262+AQ262+AW262+BC262+BI262+BO262+BU262+DK262+DT262+DZ262+EF262+EL262</f>
        <v>225</v>
      </c>
      <c r="EY262" s="415">
        <f>BY262+AI262+CE262+CK262+CQ262+CW262+DC262+DL262</f>
        <v>0</v>
      </c>
      <c r="EZ262" s="410">
        <f>BZ262+AJ262+CF262+CL262+CR262+CX262+DD262+DM262</f>
        <v>0</v>
      </c>
      <c r="FA262" s="413">
        <f>CA262+AK262+CG262+CM262+CS262+CY262+DE262+DN262</f>
        <v>0</v>
      </c>
      <c r="FB262" s="226" t="e">
        <f>ER262/EQ262</f>
        <v>#DIV/0!</v>
      </c>
      <c r="FC262" s="226" t="e">
        <f>FA262/EZ262</f>
        <v>#DIV/0!</v>
      </c>
      <c r="FD262" s="227">
        <f>EQ262/EP262</f>
        <v>0</v>
      </c>
      <c r="FE262" s="227" t="e">
        <f>EZ262/EY262</f>
        <v>#DIV/0!</v>
      </c>
    </row>
    <row r="263" spans="1:161" ht="10.5" customHeight="1">
      <c r="A263" s="119">
        <v>259</v>
      </c>
      <c r="B263" s="130"/>
      <c r="C263" s="33" t="s">
        <v>117</v>
      </c>
      <c r="D263" s="64" t="s">
        <v>321</v>
      </c>
      <c r="E263" s="290"/>
      <c r="F263" s="23"/>
      <c r="G263" s="38"/>
      <c r="H263" s="170"/>
      <c r="I263" s="100"/>
      <c r="J263" s="40"/>
      <c r="K263" s="290"/>
      <c r="L263" s="23"/>
      <c r="M263" s="38"/>
      <c r="N263" s="170"/>
      <c r="O263" s="100"/>
      <c r="P263" s="40"/>
      <c r="Q263" s="290"/>
      <c r="R263" s="23"/>
      <c r="S263" s="23"/>
      <c r="T263" s="100"/>
      <c r="U263" s="100"/>
      <c r="V263" s="48"/>
      <c r="W263" s="99"/>
      <c r="X263" s="22"/>
      <c r="Y263" s="22"/>
      <c r="Z263" s="100"/>
      <c r="AA263" s="100"/>
      <c r="AB263" s="40"/>
      <c r="AC263" s="289"/>
      <c r="AD263" s="22"/>
      <c r="AE263" s="22"/>
      <c r="AF263" s="100"/>
      <c r="AG263" s="100"/>
      <c r="AH263" s="48"/>
      <c r="AI263" s="202"/>
      <c r="AJ263" s="28"/>
      <c r="AK263" s="28"/>
      <c r="AL263" s="100"/>
      <c r="AM263" s="100"/>
      <c r="AN263" s="40"/>
      <c r="AO263" s="289"/>
      <c r="AP263" s="22"/>
      <c r="AQ263" s="22"/>
      <c r="AR263" s="100"/>
      <c r="AS263" s="100"/>
      <c r="AT263" s="48"/>
      <c r="AU263" s="99"/>
      <c r="AV263" s="22"/>
      <c r="AW263" s="22"/>
      <c r="AX263" s="100"/>
      <c r="AY263" s="100"/>
      <c r="AZ263" s="40"/>
      <c r="BA263" s="99"/>
      <c r="BB263" s="22"/>
      <c r="BC263" s="89"/>
      <c r="BD263" s="101"/>
      <c r="BE263" s="100"/>
      <c r="BF263" s="100"/>
      <c r="BG263" s="99"/>
      <c r="BH263" s="22"/>
      <c r="BI263" s="89"/>
      <c r="BJ263" s="101"/>
      <c r="BK263" s="100"/>
      <c r="BL263" s="48"/>
      <c r="BM263" s="268"/>
      <c r="BN263" s="269"/>
      <c r="BO263" s="287"/>
      <c r="BP263" s="267"/>
      <c r="BQ263" s="247"/>
      <c r="BR263" s="248"/>
      <c r="BS263" s="264"/>
      <c r="BT263" s="265"/>
      <c r="BU263" s="266"/>
      <c r="BV263" s="258"/>
      <c r="BW263" s="259"/>
      <c r="BX263" s="260"/>
      <c r="BY263" s="255"/>
      <c r="BZ263" s="256"/>
      <c r="CA263" s="257"/>
      <c r="CB263" s="258"/>
      <c r="CC263" s="259"/>
      <c r="CD263" s="260"/>
      <c r="CE263" s="255"/>
      <c r="CF263" s="256"/>
      <c r="CG263" s="257"/>
      <c r="CH263" s="258"/>
      <c r="CI263" s="259"/>
      <c r="CJ263" s="260"/>
      <c r="CK263" s="255"/>
      <c r="CL263" s="256"/>
      <c r="CM263" s="257"/>
      <c r="CN263" s="258"/>
      <c r="CO263" s="259"/>
      <c r="CP263" s="260"/>
      <c r="CQ263" s="391"/>
      <c r="CR263" s="392"/>
      <c r="CS263" s="397"/>
      <c r="CT263" s="258"/>
      <c r="CU263" s="259"/>
      <c r="CV263" s="260"/>
      <c r="CW263" s="391"/>
      <c r="CX263" s="392"/>
      <c r="CY263" s="397"/>
      <c r="CZ263" s="258"/>
      <c r="DA263" s="259"/>
      <c r="DB263" s="260"/>
      <c r="DC263" s="391">
        <v>1</v>
      </c>
      <c r="DD263" s="392">
        <v>0</v>
      </c>
      <c r="DE263" s="397">
        <v>22</v>
      </c>
      <c r="DF263" s="258">
        <v>2</v>
      </c>
      <c r="DG263" s="259">
        <v>0</v>
      </c>
      <c r="DH263" s="260">
        <v>180</v>
      </c>
      <c r="DI263" s="394"/>
      <c r="DJ263" s="395"/>
      <c r="DK263" s="398"/>
      <c r="DL263" s="391"/>
      <c r="DM263" s="392"/>
      <c r="DN263" s="397"/>
      <c r="DO263" s="258"/>
      <c r="DP263" s="259"/>
      <c r="DQ263" s="260"/>
      <c r="DR263" s="394"/>
      <c r="DS263" s="395"/>
      <c r="DT263" s="398"/>
      <c r="DU263" s="258"/>
      <c r="DV263" s="259"/>
      <c r="DW263" s="433"/>
      <c r="DX263" s="442"/>
      <c r="DY263" s="443"/>
      <c r="DZ263" s="447"/>
      <c r="EA263" s="258"/>
      <c r="EB263" s="259"/>
      <c r="EC263" s="433"/>
      <c r="ED263" s="442"/>
      <c r="EE263" s="443"/>
      <c r="EF263" s="447"/>
      <c r="EG263" s="258"/>
      <c r="EH263" s="259"/>
      <c r="EI263" s="260"/>
      <c r="EJ263" s="544"/>
      <c r="EK263" s="443"/>
      <c r="EL263" s="447"/>
      <c r="EM263" s="549"/>
      <c r="EN263" s="550"/>
      <c r="EO263" s="554"/>
      <c r="EP263" s="458">
        <f>E263++H263+K263+N263+Q263+T263+W263+Z263+AC263+AF263+AI263+AL263+AO263+AR263+AU263+AX263+BA263+BD263+BG263+BJ263+BM263+BP263+BS263+BV263+BY263+CB263+CE263+CH263+CK263+CN263+CQ263+CT263+CW263+CZ263+DI263+DC263+DF263+DO263+DR263+DL263+DU263+DX263+EA263+ED263+EG263+EJ263+EM263</f>
        <v>3</v>
      </c>
      <c r="EQ263" s="408">
        <f>F263++I263+L263+O263+R263+U263+X263+AA263+AD263+AG263+AJ263+AM263+AP263+AS263+AV263+AY263+BB263+BE263+BH263+BK263+BN263+BQ263+BT263+BW263+BZ263+CC263+CF263+CI263+CL263+CO263+CR263+CU263+CX263+DA263+DJ263+DD263+DG263+DP263+DS263+DM263+DV263+DY263+EB263+EE263+EH263+EK263+EN263</f>
        <v>0</v>
      </c>
      <c r="ER263" s="408">
        <f>G263++J263+M263+P263+S263+V263+Y263+AB263+AE263+AH263+AK263+AN263+AQ263+AT263+AW263+AZ263+BC263+BF263+BI263+BL263+BO263+BR263+BU263+BX263+CA263+CD263+CG263+CJ263+CM263+CP263+CS263+CV263+CY263+DB263+DK263+DE263+DH263+DQ263+DT263+DN263+DW263+DZ263+EC263+EF263+EI263+EL263+EO263</f>
        <v>202</v>
      </c>
      <c r="ES263" s="411">
        <f>ER263/EP263</f>
        <v>67.33333333333333</v>
      </c>
      <c r="ET263" s="556">
        <f>H263+N263+T263+Z263+AF263+AL263+AR263+AX263+BD263+BJ263+BP263+BV263+CB263+CH263+CN263+CT263+CZ263+DF263+DO263+DU263+EA263+EG263+EM263</f>
        <v>2</v>
      </c>
      <c r="EU263" s="414">
        <f>I263+O263+U263+AA263+AG263+AM263+AS263+AY263+BE263+BK263+BQ263+BW263+CC263+CI263+CO263+CU263+DA263+DG263+DP263+DV263+EB263+EH263+EN263</f>
        <v>0</v>
      </c>
      <c r="EV263" s="416">
        <f>E263+K263+Q263+W263+AC263+AO263+AU263+BA263+BG263+BM263+BS263+DI263+DR263+DX263+ED263+EJ263</f>
        <v>0</v>
      </c>
      <c r="EW263" s="409">
        <f>F263+L263+R263+X263+AD263+AP263+AV263+BB263+BH263+BN263+BT263+DJ263+DS263+DY263+EE263+EK263</f>
        <v>0</v>
      </c>
      <c r="EX263" s="417">
        <f>G263+M263+S263+Y263+AE263+AQ263+AW263+BC263+BI263+BO263+BU263+DK263+DT263+DZ263+EF263+EL263</f>
        <v>0</v>
      </c>
      <c r="EY263" s="415">
        <f>BY263+AI263+CE263+CK263+CQ263+CW263+DC263+DL263</f>
        <v>1</v>
      </c>
      <c r="EZ263" s="410">
        <f>BZ263+AJ263+CF263+CL263+CR263+CX263+DD263+DM263</f>
        <v>0</v>
      </c>
      <c r="FA263" s="413">
        <f>CA263+AK263+CG263+CM263+CS263+CY263+DE263+DN263</f>
        <v>22</v>
      </c>
      <c r="FB263" s="226" t="e">
        <f>ER263/EQ263</f>
        <v>#DIV/0!</v>
      </c>
      <c r="FC263" s="226" t="e">
        <f>FA263/EZ263</f>
        <v>#DIV/0!</v>
      </c>
      <c r="FD263" s="227">
        <f>EQ263/EP263</f>
        <v>0</v>
      </c>
      <c r="FE263" s="227">
        <f>EZ263/EY263</f>
        <v>0</v>
      </c>
    </row>
    <row r="264" spans="1:161" ht="10.5" customHeight="1">
      <c r="A264" s="75">
        <v>260</v>
      </c>
      <c r="B264" s="130"/>
      <c r="C264" s="33" t="s">
        <v>119</v>
      </c>
      <c r="D264" s="64" t="s">
        <v>368</v>
      </c>
      <c r="E264" s="290"/>
      <c r="F264" s="23"/>
      <c r="G264" s="38"/>
      <c r="H264" s="170"/>
      <c r="I264" s="100"/>
      <c r="J264" s="40"/>
      <c r="K264" s="290"/>
      <c r="L264" s="23"/>
      <c r="M264" s="38"/>
      <c r="N264" s="170"/>
      <c r="O264" s="100"/>
      <c r="P264" s="40"/>
      <c r="Q264" s="290"/>
      <c r="R264" s="23"/>
      <c r="S264" s="23"/>
      <c r="T264" s="100"/>
      <c r="U264" s="100"/>
      <c r="V264" s="48"/>
      <c r="W264" s="99"/>
      <c r="X264" s="22"/>
      <c r="Y264" s="22"/>
      <c r="Z264" s="100"/>
      <c r="AA264" s="100"/>
      <c r="AB264" s="40"/>
      <c r="AC264" s="289"/>
      <c r="AD264" s="22"/>
      <c r="AE264" s="22"/>
      <c r="AF264" s="100"/>
      <c r="AG264" s="100"/>
      <c r="AH264" s="48"/>
      <c r="AI264" s="202"/>
      <c r="AJ264" s="28"/>
      <c r="AK264" s="28"/>
      <c r="AL264" s="100"/>
      <c r="AM264" s="100"/>
      <c r="AN264" s="40"/>
      <c r="AO264" s="289"/>
      <c r="AP264" s="22"/>
      <c r="AQ264" s="22"/>
      <c r="AR264" s="100"/>
      <c r="AS264" s="100"/>
      <c r="AT264" s="48"/>
      <c r="AU264" s="99"/>
      <c r="AV264" s="22"/>
      <c r="AW264" s="22"/>
      <c r="AX264" s="100"/>
      <c r="AY264" s="100"/>
      <c r="AZ264" s="40"/>
      <c r="BA264" s="99"/>
      <c r="BB264" s="22"/>
      <c r="BC264" s="89"/>
      <c r="BD264" s="101"/>
      <c r="BE264" s="100"/>
      <c r="BF264" s="100"/>
      <c r="BG264" s="99"/>
      <c r="BH264" s="22"/>
      <c r="BI264" s="89"/>
      <c r="BJ264" s="101"/>
      <c r="BK264" s="100"/>
      <c r="BL264" s="48"/>
      <c r="BM264" s="268">
        <v>3</v>
      </c>
      <c r="BN264" s="269"/>
      <c r="BO264" s="287">
        <v>270</v>
      </c>
      <c r="BP264" s="101"/>
      <c r="BQ264" s="100"/>
      <c r="BR264" s="48"/>
      <c r="BS264" s="268"/>
      <c r="BT264" s="269"/>
      <c r="BU264" s="270"/>
      <c r="BV264" s="170"/>
      <c r="BW264" s="100"/>
      <c r="BX264" s="48"/>
      <c r="BY264" s="271"/>
      <c r="BZ264" s="272"/>
      <c r="CA264" s="273"/>
      <c r="CB264" s="170"/>
      <c r="CC264" s="100"/>
      <c r="CD264" s="48"/>
      <c r="CE264" s="271"/>
      <c r="CF264" s="256"/>
      <c r="CG264" s="273"/>
      <c r="CH264" s="170"/>
      <c r="CI264" s="100"/>
      <c r="CJ264" s="48"/>
      <c r="CK264" s="271"/>
      <c r="CL264" s="256"/>
      <c r="CM264" s="273"/>
      <c r="CN264" s="170"/>
      <c r="CO264" s="100"/>
      <c r="CP264" s="48"/>
      <c r="CQ264" s="243"/>
      <c r="CR264" s="392"/>
      <c r="CS264" s="245"/>
      <c r="CT264" s="170"/>
      <c r="CU264" s="100"/>
      <c r="CV264" s="48"/>
      <c r="CW264" s="243"/>
      <c r="CX264" s="392"/>
      <c r="CY264" s="245"/>
      <c r="CZ264" s="170"/>
      <c r="DA264" s="100"/>
      <c r="DB264" s="48"/>
      <c r="DC264" s="243"/>
      <c r="DD264" s="392"/>
      <c r="DE264" s="245"/>
      <c r="DF264" s="170"/>
      <c r="DG264" s="100"/>
      <c r="DH264" s="48"/>
      <c r="DI264" s="374"/>
      <c r="DJ264" s="395"/>
      <c r="DK264" s="376"/>
      <c r="DL264" s="391"/>
      <c r="DM264" s="392"/>
      <c r="DN264" s="397"/>
      <c r="DO264" s="170"/>
      <c r="DP264" s="100"/>
      <c r="DQ264" s="48"/>
      <c r="DR264" s="394"/>
      <c r="DS264" s="395"/>
      <c r="DT264" s="398"/>
      <c r="DU264" s="258"/>
      <c r="DV264" s="259"/>
      <c r="DW264" s="433"/>
      <c r="DX264" s="442"/>
      <c r="DY264" s="443"/>
      <c r="DZ264" s="447"/>
      <c r="EA264" s="258"/>
      <c r="EB264" s="259"/>
      <c r="EC264" s="433"/>
      <c r="ED264" s="442"/>
      <c r="EE264" s="443"/>
      <c r="EF264" s="447"/>
      <c r="EG264" s="258"/>
      <c r="EH264" s="259"/>
      <c r="EI264" s="260"/>
      <c r="EJ264" s="544"/>
      <c r="EK264" s="443"/>
      <c r="EL264" s="447"/>
      <c r="EM264" s="549"/>
      <c r="EN264" s="550"/>
      <c r="EO264" s="554"/>
      <c r="EP264" s="458">
        <f>E264++H264+K264+N264+Q264+T264+W264+Z264+AC264+AF264+AI264+AL264+AO264+AR264+AU264+AX264+BA264+BD264+BG264+BJ264+BM264+BP264+BS264+BV264+BY264+CB264+CE264+CH264+CK264+CN264+CQ264+CT264+CW264+CZ264+DI264+DC264+DF264+DO264+DR264+DL264+DU264+DX264+EA264+ED264+EG264+EJ264+EM264</f>
        <v>3</v>
      </c>
      <c r="EQ264" s="408">
        <f>F264++I264+L264+O264+R264+U264+X264+AA264+AD264+AG264+AJ264+AM264+AP264+AS264+AV264+AY264+BB264+BE264+BH264+BK264+BN264+BQ264+BT264+BW264+BZ264+CC264+CF264+CI264+CL264+CO264+CR264+CU264+CX264+DA264+DJ264+DD264+DG264+DP264+DS264+DM264+DV264+DY264+EB264+EE264+EH264+EK264+EN264</f>
        <v>0</v>
      </c>
      <c r="ER264" s="408">
        <f>G264++J264+M264+P264+S264+V264+Y264+AB264+AE264+AH264+AK264+AN264+AQ264+AT264+AW264+AZ264+BC264+BF264+BI264+BL264+BO264+BR264+BU264+BX264+CA264+CD264+CG264+CJ264+CM264+CP264+CS264+CV264+CY264+DB264+DK264+DE264+DH264+DQ264+DT264+DN264+DW264+DZ264+EC264+EF264+EI264+EL264+EO264</f>
        <v>270</v>
      </c>
      <c r="ES264" s="411">
        <f>ER264/EP264</f>
        <v>90</v>
      </c>
      <c r="ET264" s="556">
        <f>H264+N264+T264+Z264+AF264+AL264+AR264+AX264+BD264+BJ264+BP264+BV264+CB264+CH264+CN264+CT264+CZ264+DF264+DO264+DU264+EA264+EG264+EM264</f>
        <v>0</v>
      </c>
      <c r="EU264" s="414">
        <f>I264+O264+U264+AA264+AG264+AM264+AS264+AY264+BE264+BK264+BQ264+BW264+CC264+CI264+CO264+CU264+DA264+DG264+DP264+DV264+EB264+EH264+EN264</f>
        <v>0</v>
      </c>
      <c r="EV264" s="416">
        <f>E264+K264+Q264+W264+AC264+AO264+AU264+BA264+BG264+BM264+BS264+DI264+DR264+DX264+ED264+EJ264</f>
        <v>3</v>
      </c>
      <c r="EW264" s="409">
        <f>F264+L264+R264+X264+AD264+AP264+AV264+BB264+BH264+BN264+BT264+DJ264+DS264+DY264+EE264+EK264</f>
        <v>0</v>
      </c>
      <c r="EX264" s="417">
        <f>G264+M264+S264+Y264+AE264+AQ264+AW264+BC264+BI264+BO264+BU264+DK264+DT264+DZ264+EF264+EL264</f>
        <v>270</v>
      </c>
      <c r="EY264" s="415">
        <f>BY264+AI264+CE264+CK264+CQ264+CW264+DC264+DL264</f>
        <v>0</v>
      </c>
      <c r="EZ264" s="410">
        <f>BZ264+AJ264+CF264+CL264+CR264+CX264+DD264+DM264</f>
        <v>0</v>
      </c>
      <c r="FA264" s="413">
        <f>CA264+AK264+CG264+CM264+CS264+CY264+DE264+DN264</f>
        <v>0</v>
      </c>
      <c r="FB264" s="226" t="e">
        <f>ER264/EQ264</f>
        <v>#DIV/0!</v>
      </c>
      <c r="FC264" s="226" t="e">
        <f>FA264/EZ264</f>
        <v>#DIV/0!</v>
      </c>
      <c r="FD264" s="227">
        <f>EQ264/EP264</f>
        <v>0</v>
      </c>
      <c r="FE264" s="227" t="e">
        <f>EZ264/EY264</f>
        <v>#DIV/0!</v>
      </c>
    </row>
    <row r="265" spans="1:161" ht="10.5" customHeight="1">
      <c r="A265" s="119">
        <v>261</v>
      </c>
      <c r="B265" s="130"/>
      <c r="C265" s="33" t="s">
        <v>116</v>
      </c>
      <c r="D265" s="419" t="s">
        <v>351</v>
      </c>
      <c r="E265" s="289"/>
      <c r="F265" s="22"/>
      <c r="G265" s="37"/>
      <c r="H265" s="170"/>
      <c r="I265" s="100"/>
      <c r="J265" s="40"/>
      <c r="K265" s="289"/>
      <c r="L265" s="22"/>
      <c r="M265" s="37"/>
      <c r="N265" s="170"/>
      <c r="O265" s="100"/>
      <c r="P265" s="40"/>
      <c r="Q265" s="289"/>
      <c r="R265" s="22"/>
      <c r="S265" s="22"/>
      <c r="T265" s="100"/>
      <c r="U265" s="100"/>
      <c r="V265" s="48"/>
      <c r="W265" s="99"/>
      <c r="X265" s="22"/>
      <c r="Y265" s="22"/>
      <c r="Z265" s="100"/>
      <c r="AA265" s="100"/>
      <c r="AB265" s="40"/>
      <c r="AC265" s="289"/>
      <c r="AD265" s="22"/>
      <c r="AE265" s="22"/>
      <c r="AF265" s="100"/>
      <c r="AG265" s="100"/>
      <c r="AH265" s="48"/>
      <c r="AI265" s="202"/>
      <c r="AJ265" s="28"/>
      <c r="AK265" s="28"/>
      <c r="AL265" s="100"/>
      <c r="AM265" s="100"/>
      <c r="AN265" s="40"/>
      <c r="AO265" s="289"/>
      <c r="AP265" s="22"/>
      <c r="AQ265" s="22"/>
      <c r="AR265" s="100"/>
      <c r="AS265" s="100"/>
      <c r="AT265" s="48"/>
      <c r="AU265" s="99"/>
      <c r="AV265" s="22"/>
      <c r="AW265" s="22"/>
      <c r="AX265" s="100"/>
      <c r="AY265" s="100"/>
      <c r="AZ265" s="40"/>
      <c r="BA265" s="99"/>
      <c r="BB265" s="22"/>
      <c r="BC265" s="89"/>
      <c r="BD265" s="101"/>
      <c r="BE265" s="100"/>
      <c r="BF265" s="100"/>
      <c r="BG265" s="99"/>
      <c r="BH265" s="22"/>
      <c r="BI265" s="89"/>
      <c r="BJ265" s="101"/>
      <c r="BK265" s="100"/>
      <c r="BL265" s="48"/>
      <c r="BM265" s="268"/>
      <c r="BN265" s="269"/>
      <c r="BO265" s="287"/>
      <c r="BP265" s="101"/>
      <c r="BQ265" s="100"/>
      <c r="BR265" s="48"/>
      <c r="BS265" s="264"/>
      <c r="BT265" s="265"/>
      <c r="BU265" s="266"/>
      <c r="BV265" s="258"/>
      <c r="BW265" s="259"/>
      <c r="BX265" s="260"/>
      <c r="BY265" s="255"/>
      <c r="BZ265" s="256"/>
      <c r="CA265" s="257"/>
      <c r="CB265" s="258"/>
      <c r="CC265" s="259"/>
      <c r="CD265" s="260"/>
      <c r="CE265" s="255"/>
      <c r="CF265" s="256"/>
      <c r="CG265" s="257"/>
      <c r="CH265" s="258"/>
      <c r="CI265" s="259"/>
      <c r="CJ265" s="260"/>
      <c r="CK265" s="255"/>
      <c r="CL265" s="256"/>
      <c r="CM265" s="257"/>
      <c r="CN265" s="258"/>
      <c r="CO265" s="259"/>
      <c r="CP265" s="260"/>
      <c r="CQ265" s="391"/>
      <c r="CR265" s="392"/>
      <c r="CS265" s="397"/>
      <c r="CT265" s="258"/>
      <c r="CU265" s="259"/>
      <c r="CV265" s="260"/>
      <c r="CW265" s="391"/>
      <c r="CX265" s="392"/>
      <c r="CY265" s="397"/>
      <c r="CZ265" s="258"/>
      <c r="DA265" s="259"/>
      <c r="DB265" s="260"/>
      <c r="DC265" s="391"/>
      <c r="DD265" s="392"/>
      <c r="DE265" s="397"/>
      <c r="DF265" s="258"/>
      <c r="DG265" s="259"/>
      <c r="DH265" s="260"/>
      <c r="DI265" s="394"/>
      <c r="DJ265" s="395"/>
      <c r="DK265" s="398"/>
      <c r="DL265" s="391"/>
      <c r="DM265" s="392"/>
      <c r="DN265" s="397"/>
      <c r="DO265" s="258"/>
      <c r="DP265" s="259"/>
      <c r="DQ265" s="260"/>
      <c r="DR265" s="394">
        <v>1</v>
      </c>
      <c r="DS265" s="395">
        <v>0</v>
      </c>
      <c r="DT265" s="398">
        <v>30</v>
      </c>
      <c r="DU265" s="258">
        <v>1</v>
      </c>
      <c r="DV265" s="259">
        <v>3</v>
      </c>
      <c r="DW265" s="433">
        <v>90</v>
      </c>
      <c r="DX265" s="442"/>
      <c r="DY265" s="443"/>
      <c r="DZ265" s="447"/>
      <c r="EA265" s="258"/>
      <c r="EB265" s="259"/>
      <c r="EC265" s="433"/>
      <c r="ED265" s="442"/>
      <c r="EE265" s="443"/>
      <c r="EF265" s="447"/>
      <c r="EG265" s="258"/>
      <c r="EH265" s="259"/>
      <c r="EI265" s="260"/>
      <c r="EJ265" s="544"/>
      <c r="EK265" s="443"/>
      <c r="EL265" s="447"/>
      <c r="EM265" s="549"/>
      <c r="EN265" s="550"/>
      <c r="EO265" s="554"/>
      <c r="EP265" s="458">
        <f>E265++H265+K265+N265+Q265+T265+W265+Z265+AC265+AF265+AI265+AL265+AO265+AR265+AU265+AX265+BA265+BD265+BG265+BJ265+BM265+BP265+BS265+BV265+BY265+CB265+CE265+CH265+CK265+CN265+CQ265+CT265+CW265+CZ265+DI265+DC265+DF265+DO265+DR265+DL265+DU265+DX265+EA265+ED265+EG265+EJ265+EM265</f>
        <v>2</v>
      </c>
      <c r="EQ265" s="408">
        <f>F265++I265+L265+O265+R265+U265+X265+AA265+AD265+AG265+AJ265+AM265+AP265+AS265+AV265+AY265+BB265+BE265+BH265+BK265+BN265+BQ265+BT265+BW265+BZ265+CC265+CF265+CI265+CL265+CO265+CR265+CU265+CX265+DA265+DJ265+DD265+DG265+DP265+DS265+DM265+DV265+DY265+EB265+EE265+EH265+EK265+EN265</f>
        <v>3</v>
      </c>
      <c r="ER265" s="408">
        <f>G265++J265+M265+P265+S265+V265+Y265+AB265+AE265+AH265+AK265+AN265+AQ265+AT265+AW265+AZ265+BC265+BF265+BI265+BL265+BO265+BR265+BU265+BX265+CA265+CD265+CG265+CJ265+CM265+CP265+CS265+CV265+CY265+DB265+DK265+DE265+DH265+DQ265+DT265+DN265+DW265+DZ265+EC265+EF265+EI265+EL265+EO265</f>
        <v>120</v>
      </c>
      <c r="ES265" s="411">
        <f>ER265/EP265</f>
        <v>60</v>
      </c>
      <c r="ET265" s="556">
        <f>H265+N265+T265+Z265+AF265+AL265+AR265+AX265+BD265+BJ265+BP265+BV265+CB265+CH265+CN265+CT265+CZ265+DF265+DO265+DU265+EA265+EG265+EM265</f>
        <v>1</v>
      </c>
      <c r="EU265" s="414">
        <f>I265+O265+U265+AA265+AG265+AM265+AS265+AY265+BE265+BK265+BQ265+BW265+CC265+CI265+CO265+CU265+DA265+DG265+DP265+DV265+EB265+EH265+EN265</f>
        <v>3</v>
      </c>
      <c r="EV265" s="416">
        <f>E265+K265+Q265+W265+AC265+AO265+AU265+BA265+BG265+BM265+BS265+DI265+DR265+DX265+ED265+EJ265</f>
        <v>1</v>
      </c>
      <c r="EW265" s="409">
        <f>F265+L265+R265+X265+AD265+AP265+AV265+BB265+BH265+BN265+BT265+DJ265+DS265+DY265+EE265+EK265</f>
        <v>0</v>
      </c>
      <c r="EX265" s="417">
        <f>G265+M265+S265+Y265+AE265+AQ265+AW265+BC265+BI265+BO265+BU265+DK265+DT265+DZ265+EF265+EL265</f>
        <v>30</v>
      </c>
      <c r="EY265" s="415">
        <f>BY265+AI265+CE265+CK265+CQ265+CW265+DC265+DL265</f>
        <v>0</v>
      </c>
      <c r="EZ265" s="410">
        <f>BZ265+AJ265+CF265+CL265+CR265+CX265+DD265+DM265</f>
        <v>0</v>
      </c>
      <c r="FA265" s="413">
        <f>CA265+AK265+CG265+CM265+CS265+CY265+DE265+DN265</f>
        <v>0</v>
      </c>
      <c r="FB265" s="226">
        <f>ER265/EQ265</f>
        <v>40</v>
      </c>
      <c r="FC265" s="226" t="e">
        <f>FA265/EZ265</f>
        <v>#DIV/0!</v>
      </c>
      <c r="FD265" s="227">
        <f>EQ265/EP265</f>
        <v>1.5</v>
      </c>
      <c r="FE265" s="227" t="e">
        <f>EZ265/EY265</f>
        <v>#DIV/0!</v>
      </c>
    </row>
    <row r="266" spans="1:161" ht="10.5" customHeight="1">
      <c r="A266" s="75">
        <v>262</v>
      </c>
      <c r="B266" s="130"/>
      <c r="C266" s="33" t="s">
        <v>117</v>
      </c>
      <c r="D266" s="64" t="s">
        <v>126</v>
      </c>
      <c r="E266" s="289"/>
      <c r="F266" s="22"/>
      <c r="G266" s="37"/>
      <c r="H266" s="170"/>
      <c r="I266" s="100"/>
      <c r="J266" s="40"/>
      <c r="K266" s="289"/>
      <c r="L266" s="22"/>
      <c r="M266" s="37"/>
      <c r="N266" s="170"/>
      <c r="O266" s="100"/>
      <c r="P266" s="40"/>
      <c r="Q266" s="289"/>
      <c r="R266" s="22"/>
      <c r="S266" s="22"/>
      <c r="T266" s="100"/>
      <c r="U266" s="100"/>
      <c r="V266" s="48"/>
      <c r="W266" s="99"/>
      <c r="X266" s="22"/>
      <c r="Y266" s="22"/>
      <c r="Z266" s="100"/>
      <c r="AA266" s="100"/>
      <c r="AB266" s="40"/>
      <c r="AC266" s="289"/>
      <c r="AD266" s="22"/>
      <c r="AE266" s="22"/>
      <c r="AF266" s="100"/>
      <c r="AG266" s="100"/>
      <c r="AH266" s="48"/>
      <c r="AI266" s="202"/>
      <c r="AJ266" s="28"/>
      <c r="AK266" s="28"/>
      <c r="AL266" s="100"/>
      <c r="AM266" s="100"/>
      <c r="AN266" s="40"/>
      <c r="AO266" s="289">
        <v>2</v>
      </c>
      <c r="AP266" s="22">
        <v>0</v>
      </c>
      <c r="AQ266" s="22">
        <v>73</v>
      </c>
      <c r="AR266" s="100"/>
      <c r="AS266" s="100"/>
      <c r="AT266" s="48"/>
      <c r="AU266" s="99"/>
      <c r="AV266" s="22"/>
      <c r="AW266" s="22"/>
      <c r="AX266" s="100"/>
      <c r="AY266" s="100"/>
      <c r="AZ266" s="40"/>
      <c r="BA266" s="99"/>
      <c r="BB266" s="22"/>
      <c r="BC266" s="89"/>
      <c r="BD266" s="101"/>
      <c r="BE266" s="100"/>
      <c r="BF266" s="100"/>
      <c r="BG266" s="99"/>
      <c r="BH266" s="22"/>
      <c r="BI266" s="89"/>
      <c r="BJ266" s="101"/>
      <c r="BK266" s="100"/>
      <c r="BL266" s="48"/>
      <c r="BM266" s="99"/>
      <c r="BN266" s="22"/>
      <c r="BO266" s="89"/>
      <c r="BP266" s="101"/>
      <c r="BQ266" s="100"/>
      <c r="BR266" s="48"/>
      <c r="BS266" s="99"/>
      <c r="BT266" s="22"/>
      <c r="BU266" s="37"/>
      <c r="BV266" s="170"/>
      <c r="BW266" s="100"/>
      <c r="BX266" s="48"/>
      <c r="BY266" s="202"/>
      <c r="BZ266" s="203"/>
      <c r="CA266" s="204"/>
      <c r="CB266" s="170"/>
      <c r="CC266" s="100"/>
      <c r="CD266" s="48"/>
      <c r="CE266" s="202"/>
      <c r="CF266" s="203"/>
      <c r="CG266" s="204"/>
      <c r="CH266" s="170"/>
      <c r="CI266" s="100"/>
      <c r="CJ266" s="48"/>
      <c r="CK266" s="202"/>
      <c r="CL266" s="203"/>
      <c r="CM266" s="204"/>
      <c r="CN266" s="170"/>
      <c r="CO266" s="100"/>
      <c r="CP266" s="48"/>
      <c r="CQ266" s="202"/>
      <c r="CR266" s="203"/>
      <c r="CS266" s="204"/>
      <c r="CT266" s="170"/>
      <c r="CU266" s="100"/>
      <c r="CV266" s="48"/>
      <c r="CW266" s="202"/>
      <c r="CX266" s="203"/>
      <c r="CY266" s="204"/>
      <c r="CZ266" s="170"/>
      <c r="DA266" s="100"/>
      <c r="DB266" s="48"/>
      <c r="DC266" s="202"/>
      <c r="DD266" s="203"/>
      <c r="DE266" s="204"/>
      <c r="DF266" s="170"/>
      <c r="DG266" s="100"/>
      <c r="DH266" s="48"/>
      <c r="DI266" s="368"/>
      <c r="DJ266" s="369"/>
      <c r="DK266" s="370"/>
      <c r="DL266" s="391"/>
      <c r="DM266" s="392"/>
      <c r="DN266" s="397"/>
      <c r="DO266" s="170"/>
      <c r="DP266" s="100"/>
      <c r="DQ266" s="48"/>
      <c r="DR266" s="394"/>
      <c r="DS266" s="395"/>
      <c r="DT266" s="398"/>
      <c r="DU266" s="258"/>
      <c r="DV266" s="259"/>
      <c r="DW266" s="433"/>
      <c r="DX266" s="442"/>
      <c r="DY266" s="443"/>
      <c r="DZ266" s="447"/>
      <c r="EA266" s="258"/>
      <c r="EB266" s="259"/>
      <c r="EC266" s="433"/>
      <c r="ED266" s="442"/>
      <c r="EE266" s="443"/>
      <c r="EF266" s="447"/>
      <c r="EG266" s="258"/>
      <c r="EH266" s="259"/>
      <c r="EI266" s="260"/>
      <c r="EJ266" s="544"/>
      <c r="EK266" s="443"/>
      <c r="EL266" s="447"/>
      <c r="EM266" s="549"/>
      <c r="EN266" s="550"/>
      <c r="EO266" s="554"/>
      <c r="EP266" s="458">
        <f>E266++H266+K266+N266+Q266+T266+W266+Z266+AC266+AF266+AI266+AL266+AO266+AR266+AU266+AX266+BA266+BD266+BG266+BJ266+BM266+BP266+BS266+BV266+BY266+CB266+CE266+CH266+CK266+CN266+CQ266+CT266+CW266+CZ266+DI266+DC266+DF266+DO266+DR266+DL266+DU266+DX266+EA266+ED266+EG266+EJ266+EM266</f>
        <v>2</v>
      </c>
      <c r="EQ266" s="408">
        <f>F266++I266+L266+O266+R266+U266+X266+AA266+AD266+AG266+AJ266+AM266+AP266+AS266+AV266+AY266+BB266+BE266+BH266+BK266+BN266+BQ266+BT266+BW266+BZ266+CC266+CF266+CI266+CL266+CO266+CR266+CU266+CX266+DA266+DJ266+DD266+DG266+DP266+DS266+DM266+DV266+DY266+EB266+EE266+EH266+EK266+EN266</f>
        <v>0</v>
      </c>
      <c r="ER266" s="408">
        <f>G266++J266+M266+P266+S266+V266+Y266+AB266+AE266+AH266+AK266+AN266+AQ266+AT266+AW266+AZ266+BC266+BF266+BI266+BL266+BO266+BR266+BU266+BX266+CA266+CD266+CG266+CJ266+CM266+CP266+CS266+CV266+CY266+DB266+DK266+DE266+DH266+DQ266+DT266+DN266+DW266+DZ266+EC266+EF266+EI266+EL266+EO266</f>
        <v>73</v>
      </c>
      <c r="ES266" s="411">
        <f>ER266/EP266</f>
        <v>36.5</v>
      </c>
      <c r="ET266" s="556">
        <f>H266+N266+T266+Z266+AF266+AL266+AR266+AX266+BD266+BJ266+BP266+BV266+CB266+CH266+CN266+CT266+CZ266+DF266+DO266+DU266+EA266+EG266+EM266</f>
        <v>0</v>
      </c>
      <c r="EU266" s="414">
        <f>I266+O266+U266+AA266+AG266+AM266+AS266+AY266+BE266+BK266+BQ266+BW266+CC266+CI266+CO266+CU266+DA266+DG266+DP266+DV266+EB266+EH266+EN266</f>
        <v>0</v>
      </c>
      <c r="EV266" s="416">
        <f>E266+K266+Q266+W266+AC266+AO266+AU266+BA266+BG266+BM266+BS266+DI266+DR266+DX266+ED266+EJ266</f>
        <v>2</v>
      </c>
      <c r="EW266" s="409">
        <f>F266+L266+R266+X266+AD266+AP266+AV266+BB266+BH266+BN266+BT266+DJ266+DS266+DY266+EE266+EK266</f>
        <v>0</v>
      </c>
      <c r="EX266" s="417">
        <f>G266+M266+S266+Y266+AE266+AQ266+AW266+BC266+BI266+BO266+BU266+DK266+DT266+DZ266+EF266+EL266</f>
        <v>73</v>
      </c>
      <c r="EY266" s="415">
        <f>BY266+AI266+CE266+CK266+CQ266+CW266+DC266+DL266</f>
        <v>0</v>
      </c>
      <c r="EZ266" s="410">
        <f>BZ266+AJ266+CF266+CL266+CR266+CX266+DD266+DM266</f>
        <v>0</v>
      </c>
      <c r="FA266" s="413">
        <f>CA266+AK266+CG266+CM266+CS266+CY266+DE266+DN266</f>
        <v>0</v>
      </c>
      <c r="FB266" s="226" t="e">
        <f>ER266/EQ266</f>
        <v>#DIV/0!</v>
      </c>
      <c r="FC266" s="226" t="e">
        <f>FA266/EZ266</f>
        <v>#DIV/0!</v>
      </c>
      <c r="FD266" s="227">
        <f>EQ266/EP266</f>
        <v>0</v>
      </c>
      <c r="FE266" s="227" t="e">
        <f>EZ266/EY266</f>
        <v>#DIV/0!</v>
      </c>
    </row>
    <row r="267" spans="1:161" ht="10.5" customHeight="1">
      <c r="A267" s="119">
        <v>263</v>
      </c>
      <c r="B267" s="130"/>
      <c r="C267" s="33" t="s">
        <v>117</v>
      </c>
      <c r="D267" s="64" t="s">
        <v>347</v>
      </c>
      <c r="E267" s="289"/>
      <c r="F267" s="22"/>
      <c r="G267" s="37"/>
      <c r="H267" s="170"/>
      <c r="I267" s="100"/>
      <c r="J267" s="40"/>
      <c r="K267" s="289"/>
      <c r="L267" s="22"/>
      <c r="M267" s="37"/>
      <c r="N267" s="170"/>
      <c r="O267" s="100"/>
      <c r="P267" s="40"/>
      <c r="Q267" s="289"/>
      <c r="R267" s="22"/>
      <c r="S267" s="22"/>
      <c r="T267" s="100"/>
      <c r="U267" s="100"/>
      <c r="V267" s="48"/>
      <c r="W267" s="99"/>
      <c r="X267" s="22"/>
      <c r="Y267" s="22"/>
      <c r="Z267" s="100"/>
      <c r="AA267" s="100"/>
      <c r="AB267" s="40"/>
      <c r="AC267" s="289"/>
      <c r="AD267" s="22"/>
      <c r="AE267" s="22"/>
      <c r="AF267" s="100"/>
      <c r="AG267" s="100"/>
      <c r="AH267" s="48"/>
      <c r="AI267" s="202"/>
      <c r="AJ267" s="28"/>
      <c r="AK267" s="28"/>
      <c r="AL267" s="100"/>
      <c r="AM267" s="100"/>
      <c r="AN267" s="40"/>
      <c r="AO267" s="289"/>
      <c r="AP267" s="22"/>
      <c r="AQ267" s="22"/>
      <c r="AR267" s="100"/>
      <c r="AS267" s="100"/>
      <c r="AT267" s="48"/>
      <c r="AU267" s="99"/>
      <c r="AV267" s="22"/>
      <c r="AW267" s="22"/>
      <c r="AX267" s="100"/>
      <c r="AY267" s="100"/>
      <c r="AZ267" s="40"/>
      <c r="BA267" s="99"/>
      <c r="BB267" s="22"/>
      <c r="BC267" s="89"/>
      <c r="BD267" s="101"/>
      <c r="BE267" s="100"/>
      <c r="BF267" s="100"/>
      <c r="BG267" s="99"/>
      <c r="BH267" s="22"/>
      <c r="BI267" s="89"/>
      <c r="BJ267" s="101"/>
      <c r="BK267" s="100"/>
      <c r="BL267" s="48"/>
      <c r="BM267" s="268"/>
      <c r="BN267" s="269"/>
      <c r="BO267" s="287"/>
      <c r="BP267" s="101"/>
      <c r="BQ267" s="100"/>
      <c r="BR267" s="48"/>
      <c r="BS267" s="264"/>
      <c r="BT267" s="265"/>
      <c r="BU267" s="266"/>
      <c r="BV267" s="258"/>
      <c r="BW267" s="259"/>
      <c r="BX267" s="260"/>
      <c r="BY267" s="255"/>
      <c r="BZ267" s="256"/>
      <c r="CA267" s="257"/>
      <c r="CB267" s="258"/>
      <c r="CC267" s="259"/>
      <c r="CD267" s="260"/>
      <c r="CE267" s="255"/>
      <c r="CF267" s="256"/>
      <c r="CG267" s="257"/>
      <c r="CH267" s="258"/>
      <c r="CI267" s="259"/>
      <c r="CJ267" s="260"/>
      <c r="CK267" s="255"/>
      <c r="CL267" s="256"/>
      <c r="CM267" s="257"/>
      <c r="CN267" s="258"/>
      <c r="CO267" s="259"/>
      <c r="CP267" s="260"/>
      <c r="CQ267" s="391"/>
      <c r="CR267" s="392"/>
      <c r="CS267" s="397"/>
      <c r="CT267" s="258"/>
      <c r="CU267" s="259"/>
      <c r="CV267" s="260"/>
      <c r="CW267" s="391"/>
      <c r="CX267" s="392"/>
      <c r="CY267" s="397"/>
      <c r="CZ267" s="258"/>
      <c r="DA267" s="259"/>
      <c r="DB267" s="260"/>
      <c r="DC267" s="391"/>
      <c r="DD267" s="392"/>
      <c r="DE267" s="397"/>
      <c r="DF267" s="258"/>
      <c r="DG267" s="259"/>
      <c r="DH267" s="260"/>
      <c r="DI267" s="394"/>
      <c r="DJ267" s="395"/>
      <c r="DK267" s="398"/>
      <c r="DL267" s="391"/>
      <c r="DM267" s="392"/>
      <c r="DN267" s="397"/>
      <c r="DO267" s="258">
        <v>2</v>
      </c>
      <c r="DP267" s="259">
        <v>0</v>
      </c>
      <c r="DQ267" s="260">
        <v>210</v>
      </c>
      <c r="DR267" s="394"/>
      <c r="DS267" s="395"/>
      <c r="DT267" s="398"/>
      <c r="DU267" s="258"/>
      <c r="DV267" s="259"/>
      <c r="DW267" s="433"/>
      <c r="DX267" s="442"/>
      <c r="DY267" s="443"/>
      <c r="DZ267" s="447"/>
      <c r="EA267" s="258"/>
      <c r="EB267" s="259"/>
      <c r="EC267" s="433"/>
      <c r="ED267" s="442"/>
      <c r="EE267" s="443"/>
      <c r="EF267" s="447"/>
      <c r="EG267" s="258"/>
      <c r="EH267" s="259"/>
      <c r="EI267" s="260"/>
      <c r="EJ267" s="544"/>
      <c r="EK267" s="443"/>
      <c r="EL267" s="447"/>
      <c r="EM267" s="549"/>
      <c r="EN267" s="550"/>
      <c r="EO267" s="554"/>
      <c r="EP267" s="458">
        <f>E267++H267+K267+N267+Q267+T267+W267+Z267+AC267+AF267+AI267+AL267+AO267+AR267+AU267+AX267+BA267+BD267+BG267+BJ267+BM267+BP267+BS267+BV267+BY267+CB267+CE267+CH267+CK267+CN267+CQ267+CT267+CW267+CZ267+DI267+DC267+DF267+DO267+DR267+DL267+DU267+DX267+EA267+ED267+EG267+EJ267+EM267</f>
        <v>2</v>
      </c>
      <c r="EQ267" s="408">
        <f>F267++I267+L267+O267+R267+U267+X267+AA267+AD267+AG267+AJ267+AM267+AP267+AS267+AV267+AY267+BB267+BE267+BH267+BK267+BN267+BQ267+BT267+BW267+BZ267+CC267+CF267+CI267+CL267+CO267+CR267+CU267+CX267+DA267+DJ267+DD267+DG267+DP267+DS267+DM267+DV267+DY267+EB267+EE267+EH267+EK267+EN267</f>
        <v>0</v>
      </c>
      <c r="ER267" s="408">
        <f>G267++J267+M267+P267+S267+V267+Y267+AB267+AE267+AH267+AK267+AN267+AQ267+AT267+AW267+AZ267+BC267+BF267+BI267+BL267+BO267+BR267+BU267+BX267+CA267+CD267+CG267+CJ267+CM267+CP267+CS267+CV267+CY267+DB267+DK267+DE267+DH267+DQ267+DT267+DN267+DW267+DZ267+EC267+EF267+EI267+EL267+EO267</f>
        <v>210</v>
      </c>
      <c r="ES267" s="411">
        <f>ER267/EP267</f>
        <v>105</v>
      </c>
      <c r="ET267" s="556">
        <f>H267+N267+T267+Z267+AF267+AL267+AR267+AX267+BD267+BJ267+BP267+BV267+CB267+CH267+CN267+CT267+CZ267+DF267+DO267+DU267+EA267+EG267+EM267</f>
        <v>2</v>
      </c>
      <c r="EU267" s="414">
        <f>I267+O267+U267+AA267+AG267+AM267+AS267+AY267+BE267+BK267+BQ267+BW267+CC267+CI267+CO267+CU267+DA267+DG267+DP267+DV267+EB267+EH267+EN267</f>
        <v>0</v>
      </c>
      <c r="EV267" s="416">
        <f>E267+K267+Q267+W267+AC267+AO267+AU267+BA267+BG267+BM267+BS267+DI267+DR267+DX267+ED267+EJ267</f>
        <v>0</v>
      </c>
      <c r="EW267" s="409">
        <f>F267+L267+R267+X267+AD267+AP267+AV267+BB267+BH267+BN267+BT267+DJ267+DS267+DY267+EE267+EK267</f>
        <v>0</v>
      </c>
      <c r="EX267" s="417">
        <f>G267+M267+S267+Y267+AE267+AQ267+AW267+BC267+BI267+BO267+BU267+DK267+DT267+DZ267+EF267+EL267</f>
        <v>0</v>
      </c>
      <c r="EY267" s="415">
        <f>BY267+AI267+CE267+CK267+CQ267+CW267+DC267+DL267</f>
        <v>0</v>
      </c>
      <c r="EZ267" s="410">
        <f>BZ267+AJ267+CF267+CL267+CR267+CX267+DD267+DM267</f>
        <v>0</v>
      </c>
      <c r="FA267" s="413">
        <f>CA267+AK267+CG267+CM267+CS267+CY267+DE267+DN267</f>
        <v>0</v>
      </c>
      <c r="FB267" s="226" t="e">
        <f>ER267/EQ267</f>
        <v>#DIV/0!</v>
      </c>
      <c r="FC267" s="226" t="e">
        <f>FA267/EZ267</f>
        <v>#DIV/0!</v>
      </c>
      <c r="FD267" s="227">
        <f>EQ267/EP267</f>
        <v>0</v>
      </c>
      <c r="FE267" s="227" t="e">
        <f>EZ267/EY267</f>
        <v>#DIV/0!</v>
      </c>
    </row>
    <row r="268" spans="1:161" ht="10.5" customHeight="1">
      <c r="A268" s="75">
        <v>264</v>
      </c>
      <c r="B268" s="130"/>
      <c r="C268" s="33" t="s">
        <v>117</v>
      </c>
      <c r="D268" s="64" t="s">
        <v>350</v>
      </c>
      <c r="E268" s="289"/>
      <c r="F268" s="22"/>
      <c r="G268" s="37"/>
      <c r="H268" s="170"/>
      <c r="I268" s="100"/>
      <c r="J268" s="40"/>
      <c r="K268" s="289"/>
      <c r="L268" s="22"/>
      <c r="M268" s="37"/>
      <c r="N268" s="170"/>
      <c r="O268" s="100"/>
      <c r="P268" s="40"/>
      <c r="Q268" s="289"/>
      <c r="R268" s="22"/>
      <c r="S268" s="22"/>
      <c r="T268" s="100"/>
      <c r="U268" s="100"/>
      <c r="V268" s="48"/>
      <c r="W268" s="99"/>
      <c r="X268" s="22"/>
      <c r="Y268" s="22"/>
      <c r="Z268" s="100"/>
      <c r="AA268" s="100"/>
      <c r="AB268" s="40"/>
      <c r="AC268" s="289"/>
      <c r="AD268" s="22"/>
      <c r="AE268" s="22"/>
      <c r="AF268" s="100"/>
      <c r="AG268" s="100"/>
      <c r="AH268" s="48"/>
      <c r="AI268" s="202"/>
      <c r="AJ268" s="28"/>
      <c r="AK268" s="28"/>
      <c r="AL268" s="100"/>
      <c r="AM268" s="100"/>
      <c r="AN268" s="40"/>
      <c r="AO268" s="289"/>
      <c r="AP268" s="22"/>
      <c r="AQ268" s="22"/>
      <c r="AR268" s="100"/>
      <c r="AS268" s="100"/>
      <c r="AT268" s="48"/>
      <c r="AU268" s="99"/>
      <c r="AV268" s="22"/>
      <c r="AW268" s="22"/>
      <c r="AX268" s="100"/>
      <c r="AY268" s="100"/>
      <c r="AZ268" s="40"/>
      <c r="BA268" s="99"/>
      <c r="BB268" s="22"/>
      <c r="BC268" s="89"/>
      <c r="BD268" s="101"/>
      <c r="BE268" s="100"/>
      <c r="BF268" s="100"/>
      <c r="BG268" s="99"/>
      <c r="BH268" s="22"/>
      <c r="BI268" s="89"/>
      <c r="BJ268" s="101"/>
      <c r="BK268" s="100"/>
      <c r="BL268" s="48"/>
      <c r="BM268" s="268"/>
      <c r="BN268" s="269"/>
      <c r="BO268" s="287"/>
      <c r="BP268" s="101"/>
      <c r="BQ268" s="100"/>
      <c r="BR268" s="48"/>
      <c r="BS268" s="264"/>
      <c r="BT268" s="265"/>
      <c r="BU268" s="266"/>
      <c r="BV268" s="258"/>
      <c r="BW268" s="259"/>
      <c r="BX268" s="260"/>
      <c r="BY268" s="255"/>
      <c r="BZ268" s="256"/>
      <c r="CA268" s="257"/>
      <c r="CB268" s="258"/>
      <c r="CC268" s="259"/>
      <c r="CD268" s="260"/>
      <c r="CE268" s="255"/>
      <c r="CF268" s="256"/>
      <c r="CG268" s="257"/>
      <c r="CH268" s="258"/>
      <c r="CI268" s="259"/>
      <c r="CJ268" s="260"/>
      <c r="CK268" s="255"/>
      <c r="CL268" s="256"/>
      <c r="CM268" s="257"/>
      <c r="CN268" s="258"/>
      <c r="CO268" s="259"/>
      <c r="CP268" s="260"/>
      <c r="CQ268" s="391"/>
      <c r="CR268" s="392"/>
      <c r="CS268" s="397"/>
      <c r="CT268" s="258"/>
      <c r="CU268" s="259"/>
      <c r="CV268" s="260"/>
      <c r="CW268" s="391"/>
      <c r="CX268" s="392"/>
      <c r="CY268" s="397"/>
      <c r="CZ268" s="258"/>
      <c r="DA268" s="259"/>
      <c r="DB268" s="260"/>
      <c r="DC268" s="391"/>
      <c r="DD268" s="392"/>
      <c r="DE268" s="397"/>
      <c r="DF268" s="258"/>
      <c r="DG268" s="259"/>
      <c r="DH268" s="260"/>
      <c r="DI268" s="394">
        <v>2</v>
      </c>
      <c r="DJ268" s="395">
        <v>0</v>
      </c>
      <c r="DK268" s="398">
        <v>46</v>
      </c>
      <c r="DL268" s="391"/>
      <c r="DM268" s="392"/>
      <c r="DN268" s="397"/>
      <c r="DO268" s="258"/>
      <c r="DP268" s="259"/>
      <c r="DQ268" s="260"/>
      <c r="DR268" s="394"/>
      <c r="DS268" s="395"/>
      <c r="DT268" s="398"/>
      <c r="DU268" s="258"/>
      <c r="DV268" s="259"/>
      <c r="DW268" s="433"/>
      <c r="DX268" s="442"/>
      <c r="DY268" s="443"/>
      <c r="DZ268" s="447"/>
      <c r="EA268" s="258"/>
      <c r="EB268" s="259"/>
      <c r="EC268" s="433"/>
      <c r="ED268" s="442"/>
      <c r="EE268" s="443"/>
      <c r="EF268" s="447"/>
      <c r="EG268" s="258"/>
      <c r="EH268" s="259"/>
      <c r="EI268" s="260"/>
      <c r="EJ268" s="544"/>
      <c r="EK268" s="443"/>
      <c r="EL268" s="447"/>
      <c r="EM268" s="549"/>
      <c r="EN268" s="550"/>
      <c r="EO268" s="554"/>
      <c r="EP268" s="458">
        <f>E268++H268+K268+N268+Q268+T268+W268+Z268+AC268+AF268+AI268+AL268+AO268+AR268+AU268+AX268+BA268+BD268+BG268+BJ268+BM268+BP268+BS268+BV268+BY268+CB268+CE268+CH268+CK268+CN268+CQ268+CT268+CW268+CZ268+DI268+DC268+DF268+DO268+DR268+DL268+DU268+DX268+EA268+ED268+EG268+EJ268+EM268</f>
        <v>2</v>
      </c>
      <c r="EQ268" s="408">
        <f>F268++I268+L268+O268+R268+U268+X268+AA268+AD268+AG268+AJ268+AM268+AP268+AS268+AV268+AY268+BB268+BE268+BH268+BK268+BN268+BQ268+BT268+BW268+BZ268+CC268+CF268+CI268+CL268+CO268+CR268+CU268+CX268+DA268+DJ268+DD268+DG268+DP268+DS268+DM268+DV268+DY268+EB268+EE268+EH268+EK268+EN268</f>
        <v>0</v>
      </c>
      <c r="ER268" s="408">
        <f>G268++J268+M268+P268+S268+V268+Y268+AB268+AE268+AH268+AK268+AN268+AQ268+AT268+AW268+AZ268+BC268+BF268+BI268+BL268+BO268+BR268+BU268+BX268+CA268+CD268+CG268+CJ268+CM268+CP268+CS268+CV268+CY268+DB268+DK268+DE268+DH268+DQ268+DT268+DN268+DW268+DZ268+EC268+EF268+EI268+EL268+EO268</f>
        <v>46</v>
      </c>
      <c r="ES268" s="411">
        <f>ER268/EP268</f>
        <v>23</v>
      </c>
      <c r="ET268" s="556">
        <f>H268+N268+T268+Z268+AF268+AL268+AR268+AX268+BD268+BJ268+BP268+BV268+CB268+CH268+CN268+CT268+CZ268+DF268+DO268+DU268+EA268+EG268+EM268</f>
        <v>0</v>
      </c>
      <c r="EU268" s="414">
        <f>I268+O268+U268+AA268+AG268+AM268+AS268+AY268+BE268+BK268+BQ268+BW268+CC268+CI268+CO268+CU268+DA268+DG268+DP268+DV268+EB268+EH268+EN268</f>
        <v>0</v>
      </c>
      <c r="EV268" s="416">
        <f>E268+K268+Q268+W268+AC268+AO268+AU268+BA268+BG268+BM268+BS268+DI268+DR268+DX268+ED268+EJ268</f>
        <v>2</v>
      </c>
      <c r="EW268" s="409">
        <f>F268+L268+R268+X268+AD268+AP268+AV268+BB268+BH268+BN268+BT268+DJ268+DS268+DY268+EE268+EK268</f>
        <v>0</v>
      </c>
      <c r="EX268" s="417">
        <f>G268+M268+S268+Y268+AE268+AQ268+AW268+BC268+BI268+BO268+BU268+DK268+DT268+DZ268+EF268+EL268</f>
        <v>46</v>
      </c>
      <c r="EY268" s="415">
        <f>BY268+AI268+CE268+CK268+CQ268+CW268+DC268+DL268</f>
        <v>0</v>
      </c>
      <c r="EZ268" s="410">
        <f>BZ268+AJ268+CF268+CL268+CR268+CX268+DD268+DM268</f>
        <v>0</v>
      </c>
      <c r="FA268" s="413">
        <f>CA268+AK268+CG268+CM268+CS268+CY268+DE268+DN268</f>
        <v>0</v>
      </c>
      <c r="FB268" s="226" t="e">
        <f>ER268/EQ268</f>
        <v>#DIV/0!</v>
      </c>
      <c r="FC268" s="226" t="e">
        <f>FA268/EZ268</f>
        <v>#DIV/0!</v>
      </c>
      <c r="FD268" s="227">
        <f>EQ268/EP268</f>
        <v>0</v>
      </c>
      <c r="FE268" s="227" t="e">
        <f>EZ268/EY268</f>
        <v>#DIV/0!</v>
      </c>
    </row>
    <row r="269" spans="1:161" ht="10.5" customHeight="1">
      <c r="A269" s="119">
        <v>265</v>
      </c>
      <c r="B269" s="130"/>
      <c r="C269" s="33" t="s">
        <v>117</v>
      </c>
      <c r="D269" s="64" t="s">
        <v>60</v>
      </c>
      <c r="E269" s="289"/>
      <c r="F269" s="22"/>
      <c r="G269" s="37"/>
      <c r="H269" s="170"/>
      <c r="I269" s="100"/>
      <c r="J269" s="40"/>
      <c r="K269" s="289">
        <v>2</v>
      </c>
      <c r="L269" s="22"/>
      <c r="M269" s="37">
        <v>160</v>
      </c>
      <c r="N269" s="170"/>
      <c r="O269" s="100"/>
      <c r="P269" s="40"/>
      <c r="Q269" s="289"/>
      <c r="R269" s="22"/>
      <c r="S269" s="22"/>
      <c r="T269" s="100"/>
      <c r="U269" s="100"/>
      <c r="V269" s="48"/>
      <c r="W269" s="99"/>
      <c r="X269" s="22"/>
      <c r="Y269" s="22"/>
      <c r="Z269" s="100"/>
      <c r="AA269" s="100"/>
      <c r="AB269" s="40"/>
      <c r="AC269" s="289"/>
      <c r="AD269" s="22"/>
      <c r="AE269" s="22"/>
      <c r="AF269" s="100"/>
      <c r="AG269" s="100"/>
      <c r="AH269" s="48"/>
      <c r="AI269" s="202"/>
      <c r="AJ269" s="28"/>
      <c r="AK269" s="28"/>
      <c r="AL269" s="100"/>
      <c r="AM269" s="100"/>
      <c r="AN269" s="40"/>
      <c r="AO269" s="289"/>
      <c r="AP269" s="22"/>
      <c r="AQ269" s="22"/>
      <c r="AR269" s="100"/>
      <c r="AS269" s="100"/>
      <c r="AT269" s="48"/>
      <c r="AU269" s="99"/>
      <c r="AV269" s="22"/>
      <c r="AW269" s="22"/>
      <c r="AX269" s="100"/>
      <c r="AY269" s="100"/>
      <c r="AZ269" s="40"/>
      <c r="BA269" s="99"/>
      <c r="BB269" s="22"/>
      <c r="BC269" s="89"/>
      <c r="BD269" s="101"/>
      <c r="BE269" s="100"/>
      <c r="BF269" s="100"/>
      <c r="BG269" s="99"/>
      <c r="BH269" s="22"/>
      <c r="BI269" s="89"/>
      <c r="BJ269" s="101"/>
      <c r="BK269" s="100"/>
      <c r="BL269" s="48"/>
      <c r="BM269" s="99"/>
      <c r="BN269" s="22"/>
      <c r="BO269" s="89"/>
      <c r="BP269" s="101"/>
      <c r="BQ269" s="100"/>
      <c r="BR269" s="48"/>
      <c r="BS269" s="99"/>
      <c r="BT269" s="22"/>
      <c r="BU269" s="37"/>
      <c r="BV269" s="170"/>
      <c r="BW269" s="100"/>
      <c r="BX269" s="48"/>
      <c r="BY269" s="202"/>
      <c r="BZ269" s="203"/>
      <c r="CA269" s="204"/>
      <c r="CB269" s="170"/>
      <c r="CC269" s="100"/>
      <c r="CD269" s="48"/>
      <c r="CE269" s="202"/>
      <c r="CF269" s="203"/>
      <c r="CG269" s="204"/>
      <c r="CH269" s="170"/>
      <c r="CI269" s="100"/>
      <c r="CJ269" s="48"/>
      <c r="CK269" s="202"/>
      <c r="CL269" s="203"/>
      <c r="CM269" s="204"/>
      <c r="CN269" s="170"/>
      <c r="CO269" s="100"/>
      <c r="CP269" s="48"/>
      <c r="CQ269" s="202"/>
      <c r="CR269" s="203"/>
      <c r="CS269" s="204"/>
      <c r="CT269" s="170"/>
      <c r="CU269" s="100"/>
      <c r="CV269" s="48"/>
      <c r="CW269" s="202"/>
      <c r="CX269" s="203"/>
      <c r="CY269" s="204"/>
      <c r="CZ269" s="170"/>
      <c r="DA269" s="100"/>
      <c r="DB269" s="48"/>
      <c r="DC269" s="202"/>
      <c r="DD269" s="203"/>
      <c r="DE269" s="204"/>
      <c r="DF269" s="170"/>
      <c r="DG269" s="100"/>
      <c r="DH269" s="48"/>
      <c r="DI269" s="368"/>
      <c r="DJ269" s="369"/>
      <c r="DK269" s="370"/>
      <c r="DL269" s="391"/>
      <c r="DM269" s="392"/>
      <c r="DN269" s="397"/>
      <c r="DO269" s="170"/>
      <c r="DP269" s="100"/>
      <c r="DQ269" s="48"/>
      <c r="DR269" s="394"/>
      <c r="DS269" s="395"/>
      <c r="DT269" s="398"/>
      <c r="DU269" s="258"/>
      <c r="DV269" s="259"/>
      <c r="DW269" s="433"/>
      <c r="DX269" s="442"/>
      <c r="DY269" s="443"/>
      <c r="DZ269" s="447"/>
      <c r="EA269" s="258"/>
      <c r="EB269" s="259"/>
      <c r="EC269" s="433"/>
      <c r="ED269" s="442"/>
      <c r="EE269" s="443"/>
      <c r="EF269" s="447"/>
      <c r="EG269" s="258"/>
      <c r="EH269" s="259"/>
      <c r="EI269" s="260"/>
      <c r="EJ269" s="544"/>
      <c r="EK269" s="443"/>
      <c r="EL269" s="447"/>
      <c r="EM269" s="549"/>
      <c r="EN269" s="550"/>
      <c r="EO269" s="554"/>
      <c r="EP269" s="458">
        <f>E269++H269+K269+N269+Q269+T269+W269+Z269+AC269+AF269+AI269+AL269+AO269+AR269+AU269+AX269+BA269+BD269+BG269+BJ269+BM269+BP269+BS269+BV269+BY269+CB269+CE269+CH269+CK269+CN269+CQ269+CT269+CW269+CZ269+DI269+DC269+DF269+DO269+DR269+DL269+DU269+DX269+EA269+ED269+EG269+EJ269+EM269</f>
        <v>2</v>
      </c>
      <c r="EQ269" s="408">
        <f>F269++I269+L269+O269+R269+U269+X269+AA269+AD269+AG269+AJ269+AM269+AP269+AS269+AV269+AY269+BB269+BE269+BH269+BK269+BN269+BQ269+BT269+BW269+BZ269+CC269+CF269+CI269+CL269+CO269+CR269+CU269+CX269+DA269+DJ269+DD269+DG269+DP269+DS269+DM269+DV269+DY269+EB269+EE269+EH269+EK269+EN269</f>
        <v>0</v>
      </c>
      <c r="ER269" s="408">
        <f>G269++J269+M269+P269+S269+V269+Y269+AB269+AE269+AH269+AK269+AN269+AQ269+AT269+AW269+AZ269+BC269+BF269+BI269+BL269+BO269+BR269+BU269+BX269+CA269+CD269+CG269+CJ269+CM269+CP269+CS269+CV269+CY269+DB269+DK269+DE269+DH269+DQ269+DT269+DN269+DW269+DZ269+EC269+EF269+EI269+EL269+EO269</f>
        <v>160</v>
      </c>
      <c r="ES269" s="411">
        <f>ER269/EP269</f>
        <v>80</v>
      </c>
      <c r="ET269" s="556">
        <f>H269+N269+T269+Z269+AF269+AL269+AR269+AX269+BD269+BJ269+BP269+BV269+CB269+CH269+CN269+CT269+CZ269+DF269+DO269+DU269+EA269+EG269+EM269</f>
        <v>0</v>
      </c>
      <c r="EU269" s="414">
        <f>I269+O269+U269+AA269+AG269+AM269+AS269+AY269+BE269+BK269+BQ269+BW269+CC269+CI269+CO269+CU269+DA269+DG269+DP269+DV269+EB269+EH269+EN269</f>
        <v>0</v>
      </c>
      <c r="EV269" s="416">
        <f>E269+K269+Q269+W269+AC269+AO269+AU269+BA269+BG269+BM269+BS269+DI269+DR269+DX269+ED269+EJ269</f>
        <v>2</v>
      </c>
      <c r="EW269" s="409">
        <f>F269+L269+R269+X269+AD269+AP269+AV269+BB269+BH269+BN269+BT269+DJ269+DS269+DY269+EE269+EK269</f>
        <v>0</v>
      </c>
      <c r="EX269" s="417">
        <f>G269+M269+S269+Y269+AE269+AQ269+AW269+BC269+BI269+BO269+BU269+DK269+DT269+DZ269+EF269+EL269</f>
        <v>160</v>
      </c>
      <c r="EY269" s="415">
        <f>BY269+AI269+CE269+CK269+CQ269+CW269+DC269+DL269</f>
        <v>0</v>
      </c>
      <c r="EZ269" s="410">
        <f>BZ269+AJ269+CF269+CL269+CR269+CX269+DD269+DM269</f>
        <v>0</v>
      </c>
      <c r="FA269" s="413">
        <f>CA269+AK269+CG269+CM269+CS269+CY269+DE269+DN269</f>
        <v>0</v>
      </c>
      <c r="FB269" s="226" t="e">
        <f>ER269/EQ269</f>
        <v>#DIV/0!</v>
      </c>
      <c r="FC269" s="226" t="e">
        <f>FA269/EZ269</f>
        <v>#DIV/0!</v>
      </c>
      <c r="FD269" s="227">
        <f>EQ269/EP269</f>
        <v>0</v>
      </c>
      <c r="FE269" s="227" t="e">
        <f>EZ269/EY269</f>
        <v>#DIV/0!</v>
      </c>
    </row>
    <row r="270" spans="1:161" ht="10.5" customHeight="1">
      <c r="A270" s="75">
        <v>266</v>
      </c>
      <c r="B270" s="130"/>
      <c r="C270" s="33" t="s">
        <v>117</v>
      </c>
      <c r="D270" s="419" t="s">
        <v>376</v>
      </c>
      <c r="E270" s="289"/>
      <c r="F270" s="22"/>
      <c r="G270" s="37"/>
      <c r="H270" s="170"/>
      <c r="I270" s="100"/>
      <c r="J270" s="40"/>
      <c r="K270" s="289"/>
      <c r="L270" s="22"/>
      <c r="M270" s="37"/>
      <c r="N270" s="170"/>
      <c r="O270" s="100"/>
      <c r="P270" s="40"/>
      <c r="Q270" s="289"/>
      <c r="R270" s="22"/>
      <c r="S270" s="22"/>
      <c r="T270" s="100"/>
      <c r="U270" s="100"/>
      <c r="V270" s="48"/>
      <c r="W270" s="99"/>
      <c r="X270" s="22"/>
      <c r="Y270" s="22"/>
      <c r="Z270" s="100"/>
      <c r="AA270" s="100"/>
      <c r="AB270" s="40"/>
      <c r="AC270" s="289"/>
      <c r="AD270" s="22"/>
      <c r="AE270" s="22"/>
      <c r="AF270" s="100"/>
      <c r="AG270" s="100"/>
      <c r="AH270" s="48"/>
      <c r="AI270" s="202"/>
      <c r="AJ270" s="28"/>
      <c r="AK270" s="28"/>
      <c r="AL270" s="100"/>
      <c r="AM270" s="100"/>
      <c r="AN270" s="40"/>
      <c r="AO270" s="289"/>
      <c r="AP270" s="22"/>
      <c r="AQ270" s="22"/>
      <c r="AR270" s="100"/>
      <c r="AS270" s="100"/>
      <c r="AT270" s="48"/>
      <c r="AU270" s="99"/>
      <c r="AV270" s="22"/>
      <c r="AW270" s="22"/>
      <c r="AX270" s="100"/>
      <c r="AY270" s="100"/>
      <c r="AZ270" s="40"/>
      <c r="BA270" s="99"/>
      <c r="BB270" s="22"/>
      <c r="BC270" s="89"/>
      <c r="BD270" s="101"/>
      <c r="BE270" s="100"/>
      <c r="BF270" s="100"/>
      <c r="BG270" s="99"/>
      <c r="BH270" s="22"/>
      <c r="BI270" s="89"/>
      <c r="BJ270" s="101"/>
      <c r="BK270" s="100"/>
      <c r="BL270" s="48"/>
      <c r="BM270" s="268"/>
      <c r="BN270" s="269"/>
      <c r="BO270" s="287"/>
      <c r="BP270" s="101"/>
      <c r="BQ270" s="100"/>
      <c r="BR270" s="48"/>
      <c r="BS270" s="264"/>
      <c r="BT270" s="265"/>
      <c r="BU270" s="266"/>
      <c r="BV270" s="258"/>
      <c r="BW270" s="259"/>
      <c r="BX270" s="260"/>
      <c r="BY270" s="255"/>
      <c r="BZ270" s="256"/>
      <c r="CA270" s="257"/>
      <c r="CB270" s="258"/>
      <c r="CC270" s="259"/>
      <c r="CD270" s="260"/>
      <c r="CE270" s="255"/>
      <c r="CF270" s="256"/>
      <c r="CG270" s="257"/>
      <c r="CH270" s="258"/>
      <c r="CI270" s="259"/>
      <c r="CJ270" s="260"/>
      <c r="CK270" s="255"/>
      <c r="CL270" s="256"/>
      <c r="CM270" s="257"/>
      <c r="CN270" s="258"/>
      <c r="CO270" s="259"/>
      <c r="CP270" s="260"/>
      <c r="CQ270" s="391"/>
      <c r="CR270" s="392"/>
      <c r="CS270" s="397"/>
      <c r="CT270" s="258"/>
      <c r="CU270" s="259"/>
      <c r="CV270" s="260"/>
      <c r="CW270" s="391"/>
      <c r="CX270" s="392"/>
      <c r="CY270" s="397"/>
      <c r="CZ270" s="258"/>
      <c r="DA270" s="259"/>
      <c r="DB270" s="260"/>
      <c r="DC270" s="391"/>
      <c r="DD270" s="392"/>
      <c r="DE270" s="397"/>
      <c r="DF270" s="258"/>
      <c r="DG270" s="259"/>
      <c r="DH270" s="260"/>
      <c r="DI270" s="394"/>
      <c r="DJ270" s="395"/>
      <c r="DK270" s="398"/>
      <c r="DL270" s="391"/>
      <c r="DM270" s="392"/>
      <c r="DN270" s="397"/>
      <c r="DO270" s="258"/>
      <c r="DP270" s="259"/>
      <c r="DQ270" s="260"/>
      <c r="DR270" s="394">
        <v>2</v>
      </c>
      <c r="DS270" s="395">
        <v>0</v>
      </c>
      <c r="DT270" s="398">
        <v>47</v>
      </c>
      <c r="DU270" s="258"/>
      <c r="DV270" s="259"/>
      <c r="DW270" s="433"/>
      <c r="DX270" s="442"/>
      <c r="DY270" s="443"/>
      <c r="DZ270" s="447"/>
      <c r="EA270" s="258"/>
      <c r="EB270" s="259"/>
      <c r="EC270" s="433"/>
      <c r="ED270" s="442"/>
      <c r="EE270" s="443"/>
      <c r="EF270" s="447"/>
      <c r="EG270" s="258"/>
      <c r="EH270" s="259"/>
      <c r="EI270" s="260"/>
      <c r="EJ270" s="544"/>
      <c r="EK270" s="443"/>
      <c r="EL270" s="447"/>
      <c r="EM270" s="549"/>
      <c r="EN270" s="550"/>
      <c r="EO270" s="554"/>
      <c r="EP270" s="458">
        <f>E270++H270+K270+N270+Q270+T270+W270+Z270+AC270+AF270+AI270+AL270+AO270+AR270+AU270+AX270+BA270+BD270+BG270+BJ270+BM270+BP270+BS270+BV270+BY270+CB270+CE270+CH270+CK270+CN270+CQ270+CT270+CW270+CZ270+DI270+DC270+DF270+DO270+DR270+DL270+DU270+DX270+EA270+ED270+EG270+EJ270+EM270</f>
        <v>2</v>
      </c>
      <c r="EQ270" s="408">
        <f>F270++I270+L270+O270+R270+U270+X270+AA270+AD270+AG270+AJ270+AM270+AP270+AS270+AV270+AY270+BB270+BE270+BH270+BK270+BN270+BQ270+BT270+BW270+BZ270+CC270+CF270+CI270+CL270+CO270+CR270+CU270+CX270+DA270+DJ270+DD270+DG270+DP270+DS270+DM270+DV270+DY270+EB270+EE270+EH270+EK270+EN270</f>
        <v>0</v>
      </c>
      <c r="ER270" s="408">
        <f>G270++J270+M270+P270+S270+V270+Y270+AB270+AE270+AH270+AK270+AN270+AQ270+AT270+AW270+AZ270+BC270+BF270+BI270+BL270+BO270+BR270+BU270+BX270+CA270+CD270+CG270+CJ270+CM270+CP270+CS270+CV270+CY270+DB270+DK270+DE270+DH270+DQ270+DT270+DN270+DW270+DZ270+EC270+EF270+EI270+EL270+EO270</f>
        <v>47</v>
      </c>
      <c r="ES270" s="411">
        <f>ER270/EP270</f>
        <v>23.5</v>
      </c>
      <c r="ET270" s="556">
        <f>H270+N270+T270+Z270+AF270+AL270+AR270+AX270+BD270+BJ270+BP270+BV270+CB270+CH270+CN270+CT270+CZ270+DF270+DO270+DU270+EA270+EG270+EM270</f>
        <v>0</v>
      </c>
      <c r="EU270" s="414">
        <f>I270+O270+U270+AA270+AG270+AM270+AS270+AY270+BE270+BK270+BQ270+BW270+CC270+CI270+CO270+CU270+DA270+DG270+DP270+DV270+EB270+EH270+EN270</f>
        <v>0</v>
      </c>
      <c r="EV270" s="416">
        <f>E270+K270+Q270+W270+AC270+AO270+AU270+BA270+BG270+BM270+BS270+DI270+DR270+DX270+ED270+EJ270</f>
        <v>2</v>
      </c>
      <c r="EW270" s="409">
        <f>F270+L270+R270+X270+AD270+AP270+AV270+BB270+BH270+BN270+BT270+DJ270+DS270+DY270+EE270+EK270</f>
        <v>0</v>
      </c>
      <c r="EX270" s="417">
        <f>G270+M270+S270+Y270+AE270+AQ270+AW270+BC270+BI270+BO270+BU270+DK270+DT270+DZ270+EF270+EL270</f>
        <v>47</v>
      </c>
      <c r="EY270" s="415">
        <f>BY270+AI270+CE270+CK270+CQ270+CW270+DC270+DL270</f>
        <v>0</v>
      </c>
      <c r="EZ270" s="410">
        <f>BZ270+AJ270+CF270+CL270+CR270+CX270+DD270+DM270</f>
        <v>0</v>
      </c>
      <c r="FA270" s="413">
        <f>CA270+AK270+CG270+CM270+CS270+CY270+DE270+DN270</f>
        <v>0</v>
      </c>
      <c r="FB270" s="226" t="e">
        <f>ER270/EQ270</f>
        <v>#DIV/0!</v>
      </c>
      <c r="FC270" s="226" t="e">
        <f>FA270/EZ270</f>
        <v>#DIV/0!</v>
      </c>
      <c r="FD270" s="227"/>
      <c r="FE270" s="227"/>
    </row>
    <row r="271" spans="1:161" ht="10.5" customHeight="1">
      <c r="A271" s="119">
        <v>267</v>
      </c>
      <c r="B271" s="130"/>
      <c r="C271" s="33" t="s">
        <v>117</v>
      </c>
      <c r="D271" s="419" t="s">
        <v>360</v>
      </c>
      <c r="E271" s="289"/>
      <c r="F271" s="22"/>
      <c r="G271" s="37"/>
      <c r="H271" s="170"/>
      <c r="I271" s="100"/>
      <c r="J271" s="40"/>
      <c r="K271" s="289"/>
      <c r="L271" s="22"/>
      <c r="M271" s="37"/>
      <c r="N271" s="170"/>
      <c r="O271" s="100"/>
      <c r="P271" s="40"/>
      <c r="Q271" s="289"/>
      <c r="R271" s="22"/>
      <c r="S271" s="22"/>
      <c r="T271" s="100"/>
      <c r="U271" s="100"/>
      <c r="V271" s="48"/>
      <c r="W271" s="99"/>
      <c r="X271" s="22"/>
      <c r="Y271" s="22"/>
      <c r="Z271" s="100"/>
      <c r="AA271" s="100"/>
      <c r="AB271" s="40"/>
      <c r="AC271" s="289"/>
      <c r="AD271" s="22"/>
      <c r="AE271" s="22"/>
      <c r="AF271" s="100"/>
      <c r="AG271" s="100"/>
      <c r="AH271" s="48"/>
      <c r="AI271" s="202"/>
      <c r="AJ271" s="28"/>
      <c r="AK271" s="28"/>
      <c r="AL271" s="100"/>
      <c r="AM271" s="100"/>
      <c r="AN271" s="40"/>
      <c r="AO271" s="289"/>
      <c r="AP271" s="22"/>
      <c r="AQ271" s="22"/>
      <c r="AR271" s="100"/>
      <c r="AS271" s="100"/>
      <c r="AT271" s="48"/>
      <c r="AU271" s="99"/>
      <c r="AV271" s="22"/>
      <c r="AW271" s="22"/>
      <c r="AX271" s="100"/>
      <c r="AY271" s="100"/>
      <c r="AZ271" s="40"/>
      <c r="BA271" s="99"/>
      <c r="BB271" s="22"/>
      <c r="BC271" s="89"/>
      <c r="BD271" s="101"/>
      <c r="BE271" s="100"/>
      <c r="BF271" s="100"/>
      <c r="BG271" s="99"/>
      <c r="BH271" s="22"/>
      <c r="BI271" s="89"/>
      <c r="BJ271" s="101"/>
      <c r="BK271" s="100"/>
      <c r="BL271" s="48"/>
      <c r="BM271" s="268"/>
      <c r="BN271" s="269"/>
      <c r="BO271" s="287"/>
      <c r="BP271" s="101"/>
      <c r="BQ271" s="100"/>
      <c r="BR271" s="48"/>
      <c r="BS271" s="264"/>
      <c r="BT271" s="265"/>
      <c r="BU271" s="266"/>
      <c r="BV271" s="258"/>
      <c r="BW271" s="259"/>
      <c r="BX271" s="260"/>
      <c r="BY271" s="255"/>
      <c r="BZ271" s="256"/>
      <c r="CA271" s="257"/>
      <c r="CB271" s="258"/>
      <c r="CC271" s="259"/>
      <c r="CD271" s="260"/>
      <c r="CE271" s="255"/>
      <c r="CF271" s="256"/>
      <c r="CG271" s="257"/>
      <c r="CH271" s="258"/>
      <c r="CI271" s="259"/>
      <c r="CJ271" s="260"/>
      <c r="CK271" s="255"/>
      <c r="CL271" s="256"/>
      <c r="CM271" s="257"/>
      <c r="CN271" s="258"/>
      <c r="CO271" s="259"/>
      <c r="CP271" s="260"/>
      <c r="CQ271" s="391"/>
      <c r="CR271" s="392"/>
      <c r="CS271" s="397"/>
      <c r="CT271" s="258"/>
      <c r="CU271" s="259"/>
      <c r="CV271" s="260"/>
      <c r="CW271" s="391"/>
      <c r="CX271" s="392"/>
      <c r="CY271" s="397"/>
      <c r="CZ271" s="258"/>
      <c r="DA271" s="259"/>
      <c r="DB271" s="260"/>
      <c r="DC271" s="391"/>
      <c r="DD271" s="392"/>
      <c r="DE271" s="397"/>
      <c r="DF271" s="258"/>
      <c r="DG271" s="259"/>
      <c r="DH271" s="260"/>
      <c r="DI271" s="394"/>
      <c r="DJ271" s="395"/>
      <c r="DK271" s="398"/>
      <c r="DL271" s="391"/>
      <c r="DM271" s="392"/>
      <c r="DN271" s="397"/>
      <c r="DO271" s="258"/>
      <c r="DP271" s="259"/>
      <c r="DQ271" s="260"/>
      <c r="DR271" s="394"/>
      <c r="DS271" s="395"/>
      <c r="DT271" s="398"/>
      <c r="DU271" s="258">
        <v>2</v>
      </c>
      <c r="DV271" s="259">
        <v>0</v>
      </c>
      <c r="DW271" s="433">
        <v>135</v>
      </c>
      <c r="DX271" s="442"/>
      <c r="DY271" s="443"/>
      <c r="DZ271" s="447"/>
      <c r="EA271" s="258"/>
      <c r="EB271" s="259"/>
      <c r="EC271" s="433"/>
      <c r="ED271" s="442"/>
      <c r="EE271" s="443"/>
      <c r="EF271" s="447"/>
      <c r="EG271" s="258"/>
      <c r="EH271" s="259"/>
      <c r="EI271" s="260"/>
      <c r="EJ271" s="544"/>
      <c r="EK271" s="443"/>
      <c r="EL271" s="447"/>
      <c r="EM271" s="549"/>
      <c r="EN271" s="550"/>
      <c r="EO271" s="554"/>
      <c r="EP271" s="458">
        <f>E271++H271+K271+N271+Q271+T271+W271+Z271+AC271+AF271+AI271+AL271+AO271+AR271+AU271+AX271+BA271+BD271+BG271+BJ271+BM271+BP271+BS271+BV271+BY271+CB271+CE271+CH271+CK271+CN271+CQ271+CT271+CW271+CZ271+DI271+DC271+DF271+DO271+DR271+DL271+DU271+DX271+EA271+ED271+EG271+EJ271+EM271</f>
        <v>2</v>
      </c>
      <c r="EQ271" s="408">
        <f>F271++I271+L271+O271+R271+U271+X271+AA271+AD271+AG271+AJ271+AM271+AP271+AS271+AV271+AY271+BB271+BE271+BH271+BK271+BN271+BQ271+BT271+BW271+BZ271+CC271+CF271+CI271+CL271+CO271+CR271+CU271+CX271+DA271+DJ271+DD271+DG271+DP271+DS271+DM271+DV271+DY271+EB271+EE271+EH271+EK271+EN271</f>
        <v>0</v>
      </c>
      <c r="ER271" s="408">
        <f>G271++J271+M271+P271+S271+V271+Y271+AB271+AE271+AH271+AK271+AN271+AQ271+AT271+AW271+AZ271+BC271+BF271+BI271+BL271+BO271+BR271+BU271+BX271+CA271+CD271+CG271+CJ271+CM271+CP271+CS271+CV271+CY271+DB271+DK271+DE271+DH271+DQ271+DT271+DN271+DW271+DZ271+EC271+EF271+EI271+EL271+EO271</f>
        <v>135</v>
      </c>
      <c r="ES271" s="411">
        <f>ER271/EP271</f>
        <v>67.5</v>
      </c>
      <c r="ET271" s="556">
        <f>H271+N271+T271+Z271+AF271+AL271+AR271+AX271+BD271+BJ271+BP271+BV271+CB271+CH271+CN271+CT271+CZ271+DF271+DO271+DU271+EA271+EG271+EM271</f>
        <v>2</v>
      </c>
      <c r="EU271" s="414">
        <f>I271+O271+U271+AA271+AG271+AM271+AS271+AY271+BE271+BK271+BQ271+BW271+CC271+CI271+CO271+CU271+DA271+DG271+DP271+DV271+EB271+EH271+EN271</f>
        <v>0</v>
      </c>
      <c r="EV271" s="416">
        <f>E271+K271+Q271+W271+AC271+AO271+AU271+BA271+BG271+BM271+BS271+DI271+DR271+DX271+ED271+EJ271</f>
        <v>0</v>
      </c>
      <c r="EW271" s="409">
        <f>F271+L271+R271+X271+AD271+AP271+AV271+BB271+BH271+BN271+BT271+DJ271+DS271+DY271+EE271+EK271</f>
        <v>0</v>
      </c>
      <c r="EX271" s="417">
        <f>G271+M271+S271+Y271+AE271+AQ271+AW271+BC271+BI271+BO271+BU271+DK271+DT271+DZ271+EF271+EL271</f>
        <v>0</v>
      </c>
      <c r="EY271" s="415">
        <f>BY271+AI271+CE271+CK271+CQ271+CW271+DC271+DL271</f>
        <v>0</v>
      </c>
      <c r="EZ271" s="410">
        <f>BZ271+AJ271+CF271+CL271+CR271+CX271+DD271+DM271</f>
        <v>0</v>
      </c>
      <c r="FA271" s="413">
        <f>CA271+AK271+CG271+CM271+CS271+CY271+DE271+DN271</f>
        <v>0</v>
      </c>
      <c r="FB271" s="226" t="e">
        <f>ER271/EQ271</f>
        <v>#DIV/0!</v>
      </c>
      <c r="FC271" s="226" t="e">
        <f>FA271/EZ271</f>
        <v>#DIV/0!</v>
      </c>
      <c r="FD271" s="227">
        <f>EQ271/EP271</f>
        <v>0</v>
      </c>
      <c r="FE271" s="227" t="e">
        <f>EZ271/EY271</f>
        <v>#DIV/0!</v>
      </c>
    </row>
    <row r="272" spans="1:161" ht="10.5" customHeight="1">
      <c r="A272" s="75">
        <v>268</v>
      </c>
      <c r="B272" s="130"/>
      <c r="C272" s="33" t="s">
        <v>118</v>
      </c>
      <c r="D272" s="64" t="s">
        <v>246</v>
      </c>
      <c r="E272" s="290"/>
      <c r="F272" s="23"/>
      <c r="G272" s="38"/>
      <c r="H272" s="170"/>
      <c r="I272" s="100"/>
      <c r="J272" s="40"/>
      <c r="K272" s="290"/>
      <c r="L272" s="23"/>
      <c r="M272" s="38"/>
      <c r="N272" s="170"/>
      <c r="O272" s="100"/>
      <c r="P272" s="40"/>
      <c r="Q272" s="290"/>
      <c r="R272" s="23"/>
      <c r="S272" s="23"/>
      <c r="T272" s="100"/>
      <c r="U272" s="100"/>
      <c r="V272" s="48"/>
      <c r="W272" s="99"/>
      <c r="X272" s="22"/>
      <c r="Y272" s="22"/>
      <c r="Z272" s="100"/>
      <c r="AA272" s="100"/>
      <c r="AB272" s="40"/>
      <c r="AC272" s="289"/>
      <c r="AD272" s="22"/>
      <c r="AE272" s="22"/>
      <c r="AF272" s="100"/>
      <c r="AG272" s="100"/>
      <c r="AH272" s="48"/>
      <c r="AI272" s="202"/>
      <c r="AJ272" s="28"/>
      <c r="AK272" s="28"/>
      <c r="AL272" s="100"/>
      <c r="AM272" s="100"/>
      <c r="AN272" s="40"/>
      <c r="AO272" s="289"/>
      <c r="AP272" s="22"/>
      <c r="AQ272" s="22"/>
      <c r="AR272" s="100"/>
      <c r="AS272" s="100"/>
      <c r="AT272" s="48"/>
      <c r="AU272" s="99"/>
      <c r="AV272" s="22"/>
      <c r="AW272" s="22"/>
      <c r="AX272" s="100"/>
      <c r="AY272" s="100"/>
      <c r="AZ272" s="40"/>
      <c r="BA272" s="99"/>
      <c r="BB272" s="22"/>
      <c r="BC272" s="89"/>
      <c r="BD272" s="101"/>
      <c r="BE272" s="100"/>
      <c r="BF272" s="100"/>
      <c r="BG272" s="99"/>
      <c r="BH272" s="22"/>
      <c r="BI272" s="89"/>
      <c r="BJ272" s="101"/>
      <c r="BK272" s="100"/>
      <c r="BL272" s="48"/>
      <c r="BM272" s="268"/>
      <c r="BN272" s="269"/>
      <c r="BO272" s="287"/>
      <c r="BP272" s="267"/>
      <c r="BQ272" s="247"/>
      <c r="BR272" s="248"/>
      <c r="BS272" s="264"/>
      <c r="BT272" s="265"/>
      <c r="BU272" s="266"/>
      <c r="BV272" s="258"/>
      <c r="BW272" s="259"/>
      <c r="BX272" s="260"/>
      <c r="BY272" s="255">
        <f>'2012 - 2013'!BU58</f>
        <v>2</v>
      </c>
      <c r="BZ272" s="256">
        <f>'2012 - 2013'!BV58</f>
        <v>0</v>
      </c>
      <c r="CA272" s="257">
        <f>'2012 - 2013'!BW58</f>
        <v>8</v>
      </c>
      <c r="CB272" s="258">
        <f>'2012 - 2013'!J58</f>
        <v>0</v>
      </c>
      <c r="CC272" s="259">
        <f>'2012 - 2013'!K58</f>
        <v>0</v>
      </c>
      <c r="CD272" s="260">
        <f>'2012 - 2013'!L58</f>
        <v>0</v>
      </c>
      <c r="CE272" s="255"/>
      <c r="CF272" s="256"/>
      <c r="CG272" s="257"/>
      <c r="CH272" s="258"/>
      <c r="CI272" s="259"/>
      <c r="CJ272" s="260"/>
      <c r="CK272" s="255"/>
      <c r="CL272" s="256"/>
      <c r="CM272" s="257"/>
      <c r="CN272" s="258"/>
      <c r="CO272" s="259"/>
      <c r="CP272" s="260"/>
      <c r="CQ272" s="391"/>
      <c r="CR272" s="392"/>
      <c r="CS272" s="397"/>
      <c r="CT272" s="258"/>
      <c r="CU272" s="259"/>
      <c r="CV272" s="260"/>
      <c r="CW272" s="391"/>
      <c r="CX272" s="392"/>
      <c r="CY272" s="397"/>
      <c r="CZ272" s="258"/>
      <c r="DA272" s="259"/>
      <c r="DB272" s="260"/>
      <c r="DC272" s="391"/>
      <c r="DD272" s="392"/>
      <c r="DE272" s="397"/>
      <c r="DF272" s="258"/>
      <c r="DG272" s="259"/>
      <c r="DH272" s="260"/>
      <c r="DI272" s="394"/>
      <c r="DJ272" s="395"/>
      <c r="DK272" s="398"/>
      <c r="DL272" s="391"/>
      <c r="DM272" s="392"/>
      <c r="DN272" s="397"/>
      <c r="DO272" s="258"/>
      <c r="DP272" s="259"/>
      <c r="DQ272" s="260"/>
      <c r="DR272" s="394"/>
      <c r="DS272" s="395"/>
      <c r="DT272" s="398"/>
      <c r="DU272" s="258"/>
      <c r="DV272" s="259"/>
      <c r="DW272" s="433"/>
      <c r="DX272" s="442"/>
      <c r="DY272" s="443"/>
      <c r="DZ272" s="447"/>
      <c r="EA272" s="258"/>
      <c r="EB272" s="259"/>
      <c r="EC272" s="433"/>
      <c r="ED272" s="442"/>
      <c r="EE272" s="443"/>
      <c r="EF272" s="447"/>
      <c r="EG272" s="258"/>
      <c r="EH272" s="259"/>
      <c r="EI272" s="260"/>
      <c r="EJ272" s="544"/>
      <c r="EK272" s="443"/>
      <c r="EL272" s="447"/>
      <c r="EM272" s="549"/>
      <c r="EN272" s="550"/>
      <c r="EO272" s="554"/>
      <c r="EP272" s="458">
        <f>E272++H272+K272+N272+Q272+T272+W272+Z272+AC272+AF272+AI272+AL272+AO272+AR272+AU272+AX272+BA272+BD272+BG272+BJ272+BM272+BP272+BS272+BV272+BY272+CB272+CE272+CH272+CK272+CN272+CQ272+CT272+CW272+CZ272+DI272+DC272+DF272+DO272+DR272+DL272+DU272+DX272+EA272+ED272+EG272+EJ272+EM272</f>
        <v>2</v>
      </c>
      <c r="EQ272" s="408">
        <f>F272++I272+L272+O272+R272+U272+X272+AA272+AD272+AG272+AJ272+AM272+AP272+AS272+AV272+AY272+BB272+BE272+BH272+BK272+BN272+BQ272+BT272+BW272+BZ272+CC272+CF272+CI272+CL272+CO272+CR272+CU272+CX272+DA272+DJ272+DD272+DG272+DP272+DS272+DM272+DV272+DY272+EB272+EE272+EH272+EK272+EN272</f>
        <v>0</v>
      </c>
      <c r="ER272" s="408">
        <f>G272++J272+M272+P272+S272+V272+Y272+AB272+AE272+AH272+AK272+AN272+AQ272+AT272+AW272+AZ272+BC272+BF272+BI272+BL272+BO272+BR272+BU272+BX272+CA272+CD272+CG272+CJ272+CM272+CP272+CS272+CV272+CY272+DB272+DK272+DE272+DH272+DQ272+DT272+DN272+DW272+DZ272+EC272+EF272+EI272+EL272+EO272</f>
        <v>8</v>
      </c>
      <c r="ES272" s="411">
        <f>ER272/EP272</f>
        <v>4</v>
      </c>
      <c r="ET272" s="556">
        <f>H272+N272+T272+Z272+AF272+AL272+AR272+AX272+BD272+BJ272+BP272+BV272+CB272+CH272+CN272+CT272+CZ272+DF272+DO272+DU272+EA272+EG272+EM272</f>
        <v>0</v>
      </c>
      <c r="EU272" s="414">
        <f>I272+O272+U272+AA272+AG272+AM272+AS272+AY272+BE272+BK272+BQ272+BW272+CC272+CI272+CO272+CU272+DA272+DG272+DP272+DV272+EB272+EH272+EN272</f>
        <v>0</v>
      </c>
      <c r="EV272" s="416">
        <f>E272+K272+Q272+W272+AC272+AO272+AU272+BA272+BG272+BM272+BS272+DI272+DR272+DX272+ED272+EJ272</f>
        <v>0</v>
      </c>
      <c r="EW272" s="409">
        <f>F272+L272+R272+X272+AD272+AP272+AV272+BB272+BH272+BN272+BT272+DJ272+DS272+DY272+EE272+EK272</f>
        <v>0</v>
      </c>
      <c r="EX272" s="417">
        <f>G272+M272+S272+Y272+AE272+AQ272+AW272+BC272+BI272+BO272+BU272+DK272+DT272+DZ272+EF272+EL272</f>
        <v>0</v>
      </c>
      <c r="EY272" s="415">
        <f>BY272+AI272+CE272+CK272+CQ272+CW272+DC272+DL272</f>
        <v>2</v>
      </c>
      <c r="EZ272" s="410">
        <f>BZ272+AJ272+CF272+CL272+CR272+CX272+DD272+DM272</f>
        <v>0</v>
      </c>
      <c r="FA272" s="413">
        <f>CA272+AK272+CG272+CM272+CS272+CY272+DE272+DN272</f>
        <v>8</v>
      </c>
      <c r="FB272" s="226" t="e">
        <f>ER272/EQ272</f>
        <v>#DIV/0!</v>
      </c>
      <c r="FC272" s="226" t="e">
        <f>FA272/EZ272</f>
        <v>#DIV/0!</v>
      </c>
      <c r="FD272" s="227">
        <f>EQ272/EP272</f>
        <v>0</v>
      </c>
      <c r="FE272" s="227">
        <f>EZ272/EY272</f>
        <v>0</v>
      </c>
    </row>
    <row r="273" spans="1:161" ht="10.5" customHeight="1">
      <c r="A273" s="119">
        <v>269</v>
      </c>
      <c r="B273" s="130"/>
      <c r="C273" s="33" t="s">
        <v>116</v>
      </c>
      <c r="D273" s="64" t="s">
        <v>309</v>
      </c>
      <c r="E273" s="290"/>
      <c r="F273" s="23"/>
      <c r="G273" s="38"/>
      <c r="H273" s="170"/>
      <c r="I273" s="100"/>
      <c r="J273" s="40"/>
      <c r="K273" s="290"/>
      <c r="L273" s="23"/>
      <c r="M273" s="38"/>
      <c r="N273" s="170"/>
      <c r="O273" s="100"/>
      <c r="P273" s="40"/>
      <c r="Q273" s="290"/>
      <c r="R273" s="23"/>
      <c r="S273" s="23"/>
      <c r="T273" s="100"/>
      <c r="U273" s="100"/>
      <c r="V273" s="48"/>
      <c r="W273" s="99"/>
      <c r="X273" s="22"/>
      <c r="Y273" s="22"/>
      <c r="Z273" s="100"/>
      <c r="AA273" s="100"/>
      <c r="AB273" s="40"/>
      <c r="AC273" s="289"/>
      <c r="AD273" s="22"/>
      <c r="AE273" s="22"/>
      <c r="AF273" s="100"/>
      <c r="AG273" s="100"/>
      <c r="AH273" s="48"/>
      <c r="AI273" s="202"/>
      <c r="AJ273" s="28"/>
      <c r="AK273" s="28"/>
      <c r="AL273" s="100"/>
      <c r="AM273" s="100"/>
      <c r="AN273" s="40"/>
      <c r="AO273" s="289"/>
      <c r="AP273" s="22"/>
      <c r="AQ273" s="22"/>
      <c r="AR273" s="100"/>
      <c r="AS273" s="100"/>
      <c r="AT273" s="48"/>
      <c r="AU273" s="99"/>
      <c r="AV273" s="22"/>
      <c r="AW273" s="22"/>
      <c r="AX273" s="100"/>
      <c r="AY273" s="100"/>
      <c r="AZ273" s="40"/>
      <c r="BA273" s="99"/>
      <c r="BB273" s="22"/>
      <c r="BC273" s="89"/>
      <c r="BD273" s="101"/>
      <c r="BE273" s="100"/>
      <c r="BF273" s="100"/>
      <c r="BG273" s="99"/>
      <c r="BH273" s="22"/>
      <c r="BI273" s="89"/>
      <c r="BJ273" s="101"/>
      <c r="BK273" s="100"/>
      <c r="BL273" s="48"/>
      <c r="BM273" s="99"/>
      <c r="BN273" s="22"/>
      <c r="BO273" s="89"/>
      <c r="BP273" s="101"/>
      <c r="BQ273" s="100"/>
      <c r="BR273" s="48"/>
      <c r="BS273" s="99"/>
      <c r="BT273" s="22"/>
      <c r="BU273" s="37"/>
      <c r="BV273" s="170"/>
      <c r="BW273" s="100"/>
      <c r="BX273" s="48"/>
      <c r="BY273" s="202"/>
      <c r="BZ273" s="203"/>
      <c r="CA273" s="204"/>
      <c r="CB273" s="170"/>
      <c r="CC273" s="100"/>
      <c r="CD273" s="48"/>
      <c r="CE273" s="206"/>
      <c r="CF273" s="207"/>
      <c r="CG273" s="208"/>
      <c r="CH273" s="170"/>
      <c r="CI273" s="100"/>
      <c r="CJ273" s="48"/>
      <c r="CK273" s="206"/>
      <c r="CL273" s="207"/>
      <c r="CM273" s="208"/>
      <c r="CN273" s="170"/>
      <c r="CO273" s="100"/>
      <c r="CP273" s="48"/>
      <c r="CQ273" s="206"/>
      <c r="CR273" s="207"/>
      <c r="CS273" s="208"/>
      <c r="CT273" s="170"/>
      <c r="CU273" s="100"/>
      <c r="CV273" s="48"/>
      <c r="CW273" s="206">
        <v>2</v>
      </c>
      <c r="CX273" s="207">
        <v>0</v>
      </c>
      <c r="CY273" s="208">
        <v>32</v>
      </c>
      <c r="CZ273" s="170"/>
      <c r="DA273" s="100"/>
      <c r="DB273" s="48"/>
      <c r="DC273" s="206"/>
      <c r="DD273" s="207"/>
      <c r="DE273" s="208"/>
      <c r="DF273" s="170"/>
      <c r="DG273" s="100"/>
      <c r="DH273" s="48"/>
      <c r="DI273" s="371"/>
      <c r="DJ273" s="372"/>
      <c r="DK273" s="373"/>
      <c r="DL273" s="391"/>
      <c r="DM273" s="392"/>
      <c r="DN273" s="397"/>
      <c r="DO273" s="170"/>
      <c r="DP273" s="100"/>
      <c r="DQ273" s="48"/>
      <c r="DR273" s="394"/>
      <c r="DS273" s="395"/>
      <c r="DT273" s="398"/>
      <c r="DU273" s="258"/>
      <c r="DV273" s="259"/>
      <c r="DW273" s="433"/>
      <c r="DX273" s="442"/>
      <c r="DY273" s="443"/>
      <c r="DZ273" s="447"/>
      <c r="EA273" s="258"/>
      <c r="EB273" s="259"/>
      <c r="EC273" s="433"/>
      <c r="ED273" s="442"/>
      <c r="EE273" s="443"/>
      <c r="EF273" s="447"/>
      <c r="EG273" s="258"/>
      <c r="EH273" s="259"/>
      <c r="EI273" s="260"/>
      <c r="EJ273" s="544"/>
      <c r="EK273" s="443"/>
      <c r="EL273" s="447"/>
      <c r="EM273" s="549"/>
      <c r="EN273" s="550"/>
      <c r="EO273" s="554"/>
      <c r="EP273" s="458">
        <f>E273++H273+K273+N273+Q273+T273+W273+Z273+AC273+AF273+AI273+AL273+AO273+AR273+AU273+AX273+BA273+BD273+BG273+BJ273+BM273+BP273+BS273+BV273+BY273+CB273+CE273+CH273+CK273+CN273+CQ273+CT273+CW273+CZ273+DI273+DC273+DF273+DO273+DR273+DL273+DU273+DX273+EA273+ED273+EG273+EJ273+EM273</f>
        <v>2</v>
      </c>
      <c r="EQ273" s="408">
        <f>F273++I273+L273+O273+R273+U273+X273+AA273+AD273+AG273+AJ273+AM273+AP273+AS273+AV273+AY273+BB273+BE273+BH273+BK273+BN273+BQ273+BT273+BW273+BZ273+CC273+CF273+CI273+CL273+CO273+CR273+CU273+CX273+DA273+DJ273+DD273+DG273+DP273+DS273+DM273+DV273+DY273+EB273+EE273+EH273+EK273+EN273</f>
        <v>0</v>
      </c>
      <c r="ER273" s="408">
        <f>G273++J273+M273+P273+S273+V273+Y273+AB273+AE273+AH273+AK273+AN273+AQ273+AT273+AW273+AZ273+BC273+BF273+BI273+BL273+BO273+BR273+BU273+BX273+CA273+CD273+CG273+CJ273+CM273+CP273+CS273+CV273+CY273+DB273+DK273+DE273+DH273+DQ273+DT273+DN273+DW273+DZ273+EC273+EF273+EI273+EL273+EO273</f>
        <v>32</v>
      </c>
      <c r="ES273" s="411">
        <f>ER273/EP273</f>
        <v>16</v>
      </c>
      <c r="ET273" s="556">
        <f>H273+N273+T273+Z273+AF273+AL273+AR273+AX273+BD273+BJ273+BP273+BV273+CB273+CH273+CN273+CT273+CZ273+DF273+DO273+DU273+EA273+EG273+EM273</f>
        <v>0</v>
      </c>
      <c r="EU273" s="414">
        <f>I273+O273+U273+AA273+AG273+AM273+AS273+AY273+BE273+BK273+BQ273+BW273+CC273+CI273+CO273+CU273+DA273+DG273+DP273+DV273+EB273+EH273+EN273</f>
        <v>0</v>
      </c>
      <c r="EV273" s="416">
        <f>E273+K273+Q273+W273+AC273+AO273+AU273+BA273+BG273+BM273+BS273+DI273+DR273+DX273+ED273+EJ273</f>
        <v>0</v>
      </c>
      <c r="EW273" s="409">
        <f>F273+L273+R273+X273+AD273+AP273+AV273+BB273+BH273+BN273+BT273+DJ273+DS273+DY273+EE273+EK273</f>
        <v>0</v>
      </c>
      <c r="EX273" s="417">
        <f>G273+M273+S273+Y273+AE273+AQ273+AW273+BC273+BI273+BO273+BU273+DK273+DT273+DZ273+EF273+EL273</f>
        <v>0</v>
      </c>
      <c r="EY273" s="415">
        <f>BY273+AI273+CE273+CK273+CQ273+CW273+DC273+DL273</f>
        <v>2</v>
      </c>
      <c r="EZ273" s="410">
        <f>BZ273+AJ273+CF273+CL273+CR273+CX273+DD273+DM273</f>
        <v>0</v>
      </c>
      <c r="FA273" s="413">
        <f>CA273+AK273+CG273+CM273+CS273+CY273+DE273+DN273</f>
        <v>32</v>
      </c>
      <c r="FB273" s="226" t="e">
        <f>ER273/EQ273</f>
        <v>#DIV/0!</v>
      </c>
      <c r="FC273" s="226" t="e">
        <f>FA273/EZ273</f>
        <v>#DIV/0!</v>
      </c>
      <c r="FD273" s="227">
        <f>EQ273/EP273</f>
        <v>0</v>
      </c>
      <c r="FE273" s="227">
        <f>EZ273/EY273</f>
        <v>0</v>
      </c>
    </row>
    <row r="274" spans="1:161" ht="10.5" customHeight="1">
      <c r="A274" s="75">
        <v>270</v>
      </c>
      <c r="B274" s="315" t="s">
        <v>193</v>
      </c>
      <c r="C274" s="316" t="s">
        <v>117</v>
      </c>
      <c r="D274" s="317" t="s">
        <v>414</v>
      </c>
      <c r="E274" s="327"/>
      <c r="F274" s="326"/>
      <c r="G274" s="347"/>
      <c r="H274" s="320"/>
      <c r="I274" s="321"/>
      <c r="J274" s="322"/>
      <c r="K274" s="327"/>
      <c r="L274" s="326"/>
      <c r="M274" s="347"/>
      <c r="N274" s="320"/>
      <c r="O274" s="321"/>
      <c r="P274" s="322"/>
      <c r="Q274" s="327"/>
      <c r="R274" s="326"/>
      <c r="S274" s="326"/>
      <c r="T274" s="321"/>
      <c r="U274" s="321"/>
      <c r="V274" s="324"/>
      <c r="W274" s="325"/>
      <c r="X274" s="326"/>
      <c r="Y274" s="326"/>
      <c r="Z274" s="321"/>
      <c r="AA274" s="321"/>
      <c r="AB274" s="322"/>
      <c r="AC274" s="327"/>
      <c r="AD274" s="326"/>
      <c r="AE274" s="326"/>
      <c r="AF274" s="321"/>
      <c r="AG274" s="321"/>
      <c r="AH274" s="324"/>
      <c r="AI274" s="328"/>
      <c r="AJ274" s="329"/>
      <c r="AK274" s="329"/>
      <c r="AL274" s="321"/>
      <c r="AM274" s="321"/>
      <c r="AN274" s="322"/>
      <c r="AO274" s="327"/>
      <c r="AP274" s="326"/>
      <c r="AQ274" s="326"/>
      <c r="AR274" s="321"/>
      <c r="AS274" s="321"/>
      <c r="AT274" s="324"/>
      <c r="AU274" s="325"/>
      <c r="AV274" s="326"/>
      <c r="AW274" s="326"/>
      <c r="AX274" s="321"/>
      <c r="AY274" s="321"/>
      <c r="AZ274" s="322"/>
      <c r="BA274" s="325"/>
      <c r="BB274" s="326"/>
      <c r="BC274" s="330"/>
      <c r="BD274" s="331"/>
      <c r="BE274" s="321"/>
      <c r="BF274" s="321"/>
      <c r="BG274" s="325"/>
      <c r="BH274" s="326"/>
      <c r="BI274" s="330"/>
      <c r="BJ274" s="331"/>
      <c r="BK274" s="321"/>
      <c r="BL274" s="324"/>
      <c r="BM274" s="332"/>
      <c r="BN274" s="333"/>
      <c r="BO274" s="334"/>
      <c r="BP274" s="331"/>
      <c r="BQ274" s="321"/>
      <c r="BR274" s="324"/>
      <c r="BS274" s="338"/>
      <c r="BT274" s="339"/>
      <c r="BU274" s="340"/>
      <c r="BV274" s="341"/>
      <c r="BW274" s="342"/>
      <c r="BX274" s="343"/>
      <c r="BY274" s="344"/>
      <c r="BZ274" s="345"/>
      <c r="CA274" s="346"/>
      <c r="CB274" s="341"/>
      <c r="CC274" s="342"/>
      <c r="CD274" s="343"/>
      <c r="CE274" s="344"/>
      <c r="CF274" s="345"/>
      <c r="CG274" s="346"/>
      <c r="CH274" s="341"/>
      <c r="CI274" s="342"/>
      <c r="CJ274" s="343"/>
      <c r="CK274" s="344"/>
      <c r="CL274" s="345"/>
      <c r="CM274" s="346"/>
      <c r="CN274" s="341"/>
      <c r="CO274" s="342"/>
      <c r="CP274" s="343"/>
      <c r="CQ274" s="399"/>
      <c r="CR274" s="400"/>
      <c r="CS274" s="401"/>
      <c r="CT274" s="341"/>
      <c r="CU274" s="342"/>
      <c r="CV274" s="343"/>
      <c r="CW274" s="399"/>
      <c r="CX274" s="400"/>
      <c r="CY274" s="401"/>
      <c r="CZ274" s="341"/>
      <c r="DA274" s="342"/>
      <c r="DB274" s="343"/>
      <c r="DC274" s="399"/>
      <c r="DD274" s="400"/>
      <c r="DE274" s="401"/>
      <c r="DF274" s="341"/>
      <c r="DG274" s="342"/>
      <c r="DH274" s="343"/>
      <c r="DI274" s="402"/>
      <c r="DJ274" s="403"/>
      <c r="DK274" s="404"/>
      <c r="DL274" s="391"/>
      <c r="DM274" s="392"/>
      <c r="DN274" s="397"/>
      <c r="DO274" s="341"/>
      <c r="DP274" s="342"/>
      <c r="DQ274" s="343"/>
      <c r="DR274" s="394"/>
      <c r="DS274" s="395"/>
      <c r="DT274" s="398"/>
      <c r="DU274" s="258"/>
      <c r="DV274" s="259"/>
      <c r="DW274" s="433"/>
      <c r="DX274" s="442"/>
      <c r="DY274" s="443"/>
      <c r="DZ274" s="447"/>
      <c r="EA274" s="258"/>
      <c r="EB274" s="259"/>
      <c r="EC274" s="433"/>
      <c r="ED274" s="442"/>
      <c r="EE274" s="443"/>
      <c r="EF274" s="447"/>
      <c r="EG274" s="258"/>
      <c r="EH274" s="259"/>
      <c r="EI274" s="260"/>
      <c r="EJ274" s="544"/>
      <c r="EK274" s="443"/>
      <c r="EL274" s="447"/>
      <c r="EM274" s="549">
        <v>1</v>
      </c>
      <c r="EN274" s="550"/>
      <c r="EO274" s="554">
        <v>67</v>
      </c>
      <c r="EP274" s="458">
        <f>E274++H274+K274+N274+Q274+T274+W274+Z274+AC274+AF274+AI274+AL274+AO274+AR274+AU274+AX274+BA274+BD274+BG274+BJ274+BM274+BP274+BS274+BV274+BY274+CB274+CE274+CH274+CK274+CN274+CQ274+CT274+CW274+CZ274+DI274+DC274+DF274+DO274+DR274+DL274+DU274+DX274+EA274+ED274+EG274+EJ274+EM274</f>
        <v>1</v>
      </c>
      <c r="EQ274" s="408">
        <f>F274++I274+L274+O274+R274+U274+X274+AA274+AD274+AG274+AJ274+AM274+AP274+AS274+AV274+AY274+BB274+BE274+BH274+BK274+BN274+BQ274+BT274+BW274+BZ274+CC274+CF274+CI274+CL274+CO274+CR274+CU274+CX274+DA274+DJ274+DD274+DG274+DP274+DS274+DM274+DV274+DY274+EB274+EE274+EH274+EK274+EN274</f>
        <v>0</v>
      </c>
      <c r="ER274" s="408">
        <f>G274++J274+M274+P274+S274+V274+Y274+AB274+AE274+AH274+AK274+AN274+AQ274+AT274+AW274+AZ274+BC274+BF274+BI274+BL274+BO274+BR274+BU274+BX274+CA274+CD274+CG274+CJ274+CM274+CP274+CS274+CV274+CY274+DB274+DK274+DE274+DH274+DQ274+DT274+DN274+DW274+DZ274+EC274+EF274+EI274+EL274+EO274</f>
        <v>67</v>
      </c>
      <c r="ES274" s="411">
        <f>ER274/EP274</f>
        <v>67</v>
      </c>
      <c r="ET274" s="556">
        <f>H274+N274+T274+Z274+AF274+AL274+AR274+AX274+BD274+BJ274+BP274+BV274+CB274+CH274+CN274+CT274+CZ274+DF274+DO274+DU274+EA274+EG274+EM274</f>
        <v>1</v>
      </c>
      <c r="EU274" s="414">
        <f>I274+O274+U274+AA274+AG274+AM274+AS274+AY274+BE274+BK274+BQ274+BW274+CC274+CI274+CO274+CU274+DA274+DG274+DP274+DV274+EB274+EH274+EN274</f>
        <v>0</v>
      </c>
      <c r="EV274" s="416">
        <f>E274+K274+Q274+W274+AC274+AO274+AU274+BA274+BG274+BM274+BS274+DI274+DR274+DX274+ED274+EJ274</f>
        <v>0</v>
      </c>
      <c r="EW274" s="409">
        <f>F274+L274+R274+X274+AD274+AP274+AV274+BB274+BH274+BN274+BT274+DJ274+DS274+DY274+EE274+EK274</f>
        <v>0</v>
      </c>
      <c r="EX274" s="417">
        <f>G274+M274+S274+Y274+AE274+AQ274+AW274+BC274+BI274+BO274+BU274+DK274+DT274+DZ274+EF274+EL274</f>
        <v>0</v>
      </c>
      <c r="EY274" s="415">
        <f>BY274+AI274+CE274+CK274+CQ274+CW274+DC274+DL274</f>
        <v>0</v>
      </c>
      <c r="EZ274" s="410">
        <f>BZ274+AJ274+CF274+CL274+CR274+CX274+DD274+DM274</f>
        <v>0</v>
      </c>
      <c r="FA274" s="413">
        <f>CA274+AK274+CG274+CM274+CS274+CY274+DE274+DN274</f>
        <v>0</v>
      </c>
      <c r="FB274" s="226" t="e">
        <f>ER274/EQ274</f>
        <v>#DIV/0!</v>
      </c>
      <c r="FC274" s="226" t="e">
        <f>FA274/EZ274</f>
        <v>#DIV/0!</v>
      </c>
      <c r="FD274" s="227">
        <f>EQ274/EP274</f>
        <v>0</v>
      </c>
      <c r="FE274" s="227" t="e">
        <f>EZ274/EY274</f>
        <v>#DIV/0!</v>
      </c>
    </row>
    <row r="275" spans="1:161" ht="10.5" customHeight="1">
      <c r="A275" s="119">
        <v>271</v>
      </c>
      <c r="B275" s="315"/>
      <c r="C275" s="316" t="s">
        <v>117</v>
      </c>
      <c r="D275" s="317" t="s">
        <v>397</v>
      </c>
      <c r="E275" s="327"/>
      <c r="F275" s="326"/>
      <c r="G275" s="347"/>
      <c r="H275" s="320"/>
      <c r="I275" s="321"/>
      <c r="J275" s="322"/>
      <c r="K275" s="327"/>
      <c r="L275" s="326"/>
      <c r="M275" s="347"/>
      <c r="N275" s="320"/>
      <c r="O275" s="321"/>
      <c r="P275" s="322"/>
      <c r="Q275" s="327"/>
      <c r="R275" s="326"/>
      <c r="S275" s="326"/>
      <c r="T275" s="321"/>
      <c r="U275" s="321"/>
      <c r="V275" s="324"/>
      <c r="W275" s="325"/>
      <c r="X275" s="326"/>
      <c r="Y275" s="326"/>
      <c r="Z275" s="321"/>
      <c r="AA275" s="321"/>
      <c r="AB275" s="322"/>
      <c r="AC275" s="327"/>
      <c r="AD275" s="326"/>
      <c r="AE275" s="326"/>
      <c r="AF275" s="321"/>
      <c r="AG275" s="321"/>
      <c r="AH275" s="324"/>
      <c r="AI275" s="328"/>
      <c r="AJ275" s="329"/>
      <c r="AK275" s="329"/>
      <c r="AL275" s="321"/>
      <c r="AM275" s="321"/>
      <c r="AN275" s="322"/>
      <c r="AO275" s="327"/>
      <c r="AP275" s="326"/>
      <c r="AQ275" s="326"/>
      <c r="AR275" s="321"/>
      <c r="AS275" s="321"/>
      <c r="AT275" s="324"/>
      <c r="AU275" s="325"/>
      <c r="AV275" s="326"/>
      <c r="AW275" s="326"/>
      <c r="AX275" s="321"/>
      <c r="AY275" s="321"/>
      <c r="AZ275" s="322"/>
      <c r="BA275" s="325"/>
      <c r="BB275" s="326"/>
      <c r="BC275" s="330"/>
      <c r="BD275" s="331"/>
      <c r="BE275" s="321"/>
      <c r="BF275" s="321"/>
      <c r="BG275" s="325"/>
      <c r="BH275" s="326"/>
      <c r="BI275" s="330"/>
      <c r="BJ275" s="331"/>
      <c r="BK275" s="321"/>
      <c r="BL275" s="324"/>
      <c r="BM275" s="332"/>
      <c r="BN275" s="333"/>
      <c r="BO275" s="334"/>
      <c r="BP275" s="331"/>
      <c r="BQ275" s="321"/>
      <c r="BR275" s="324"/>
      <c r="BS275" s="338"/>
      <c r="BT275" s="339"/>
      <c r="BU275" s="340"/>
      <c r="BV275" s="341"/>
      <c r="BW275" s="342"/>
      <c r="BX275" s="343"/>
      <c r="BY275" s="344"/>
      <c r="BZ275" s="345"/>
      <c r="CA275" s="346"/>
      <c r="CB275" s="341"/>
      <c r="CC275" s="342"/>
      <c r="CD275" s="343"/>
      <c r="CE275" s="344"/>
      <c r="CF275" s="345"/>
      <c r="CG275" s="346"/>
      <c r="CH275" s="341"/>
      <c r="CI275" s="342"/>
      <c r="CJ275" s="343"/>
      <c r="CK275" s="344"/>
      <c r="CL275" s="345"/>
      <c r="CM275" s="346"/>
      <c r="CN275" s="341"/>
      <c r="CO275" s="342"/>
      <c r="CP275" s="343"/>
      <c r="CQ275" s="399"/>
      <c r="CR275" s="400"/>
      <c r="CS275" s="401"/>
      <c r="CT275" s="341"/>
      <c r="CU275" s="342"/>
      <c r="CV275" s="343"/>
      <c r="CW275" s="399"/>
      <c r="CX275" s="400"/>
      <c r="CY275" s="401"/>
      <c r="CZ275" s="341"/>
      <c r="DA275" s="342"/>
      <c r="DB275" s="343"/>
      <c r="DC275" s="399"/>
      <c r="DD275" s="400"/>
      <c r="DE275" s="401"/>
      <c r="DF275" s="341"/>
      <c r="DG275" s="342"/>
      <c r="DH275" s="343"/>
      <c r="DI275" s="402"/>
      <c r="DJ275" s="403"/>
      <c r="DK275" s="404"/>
      <c r="DL275" s="391"/>
      <c r="DM275" s="392"/>
      <c r="DN275" s="397"/>
      <c r="DO275" s="341"/>
      <c r="DP275" s="342"/>
      <c r="DQ275" s="343"/>
      <c r="DR275" s="394"/>
      <c r="DS275" s="395"/>
      <c r="DT275" s="398"/>
      <c r="DU275" s="258"/>
      <c r="DV275" s="259"/>
      <c r="DW275" s="433"/>
      <c r="DX275" s="442"/>
      <c r="DY275" s="443"/>
      <c r="DZ275" s="447"/>
      <c r="EA275" s="258"/>
      <c r="EB275" s="259"/>
      <c r="EC275" s="433"/>
      <c r="ED275" s="442"/>
      <c r="EE275" s="443"/>
      <c r="EF275" s="447"/>
      <c r="EG275" s="258">
        <v>1</v>
      </c>
      <c r="EH275" s="259">
        <v>0</v>
      </c>
      <c r="EI275" s="260">
        <v>45</v>
      </c>
      <c r="EJ275" s="544"/>
      <c r="EK275" s="443"/>
      <c r="EL275" s="447"/>
      <c r="EM275" s="549"/>
      <c r="EN275" s="550"/>
      <c r="EO275" s="554"/>
      <c r="EP275" s="458">
        <f>E275++H275+K275+N275+Q275+T275+W275+Z275+AC275+AF275+AI275+AL275+AO275+AR275+AU275+AX275+BA275+BD275+BG275+BJ275+BM275+BP275+BS275+BV275+BY275+CB275+CE275+CH275+CK275+CN275+CQ275+CT275+CW275+CZ275+DI275+DC275+DF275+DO275+DR275+DL275+DU275+DX275+EA275+ED275+EG275+EJ275+EM275</f>
        <v>1</v>
      </c>
      <c r="EQ275" s="408">
        <f>F275++I275+L275+O275+R275+U275+X275+AA275+AD275+AG275+AJ275+AM275+AP275+AS275+AV275+AY275+BB275+BE275+BH275+BK275+BN275+BQ275+BT275+BW275+BZ275+CC275+CF275+CI275+CL275+CO275+CR275+CU275+CX275+DA275+DJ275+DD275+DG275+DP275+DS275+DM275+DV275+DY275+EB275+EE275+EH275+EK275+EN275</f>
        <v>0</v>
      </c>
      <c r="ER275" s="408">
        <f>G275++J275+M275+P275+S275+V275+Y275+AB275+AE275+AH275+AK275+AN275+AQ275+AT275+AW275+AZ275+BC275+BF275+BI275+BL275+BO275+BR275+BU275+BX275+CA275+CD275+CG275+CJ275+CM275+CP275+CS275+CV275+CY275+DB275+DK275+DE275+DH275+DQ275+DT275+DN275+DW275+DZ275+EC275+EF275+EI275+EL275+EO275</f>
        <v>45</v>
      </c>
      <c r="ES275" s="411">
        <f>ER275/EP275</f>
        <v>45</v>
      </c>
      <c r="ET275" s="556">
        <f>H275+N275+T275+Z275+AF275+AL275+AR275+AX275+BD275+BJ275+BP275+BV275+CB275+CH275+CN275+CT275+CZ275+DF275+DO275+DU275+EA275+EG275+EM275</f>
        <v>1</v>
      </c>
      <c r="EU275" s="414">
        <f>I275+O275+U275+AA275+AG275+AM275+AS275+AY275+BE275+BK275+BQ275+BW275+CC275+CI275+CO275+CU275+DA275+DG275+DP275+DV275+EB275+EH275+EN275</f>
        <v>0</v>
      </c>
      <c r="EV275" s="416">
        <f>E275+K275+Q275+W275+AC275+AO275+AU275+BA275+BG275+BM275+BS275+DI275+DR275+DX275+ED275+EJ275</f>
        <v>0</v>
      </c>
      <c r="EW275" s="409">
        <f>F275+L275+R275+X275+AD275+AP275+AV275+BB275+BH275+BN275+BT275+DJ275+DS275+DY275+EE275+EK275</f>
        <v>0</v>
      </c>
      <c r="EX275" s="417">
        <f>G275+M275+S275+Y275+AE275+AQ275+AW275+BC275+BI275+BO275+BU275+DK275+DT275+DZ275+EF275+EL275</f>
        <v>0</v>
      </c>
      <c r="EY275" s="415">
        <f>BY275+AI275+CE275+CK275+CQ275+CW275+DC275+DL275</f>
        <v>0</v>
      </c>
      <c r="EZ275" s="410">
        <f>BZ275+AJ275+CF275+CL275+CR275+CX275+DD275+DM275</f>
        <v>0</v>
      </c>
      <c r="FA275" s="413">
        <f>CA275+AK275+CG275+CM275+CS275+CY275+DE275+DN275</f>
        <v>0</v>
      </c>
      <c r="FB275" s="226" t="e">
        <f>ER275/EQ275</f>
        <v>#DIV/0!</v>
      </c>
      <c r="FC275" s="226" t="e">
        <f>FA275/EZ275</f>
        <v>#DIV/0!</v>
      </c>
      <c r="FD275" s="227">
        <f>EQ275/EP275</f>
        <v>0</v>
      </c>
      <c r="FE275" s="227" t="e">
        <f>EZ275/EY275</f>
        <v>#DIV/0!</v>
      </c>
    </row>
    <row r="276" spans="1:161" ht="10.5" customHeight="1">
      <c r="A276" s="75">
        <v>272</v>
      </c>
      <c r="B276" s="315"/>
      <c r="C276" s="316" t="s">
        <v>117</v>
      </c>
      <c r="D276" s="317" t="s">
        <v>142</v>
      </c>
      <c r="E276" s="327"/>
      <c r="F276" s="326"/>
      <c r="G276" s="347"/>
      <c r="H276" s="320"/>
      <c r="I276" s="321"/>
      <c r="J276" s="322"/>
      <c r="K276" s="327"/>
      <c r="L276" s="326"/>
      <c r="M276" s="347"/>
      <c r="N276" s="320"/>
      <c r="O276" s="321"/>
      <c r="P276" s="322"/>
      <c r="Q276" s="327"/>
      <c r="R276" s="326"/>
      <c r="S276" s="326"/>
      <c r="T276" s="321"/>
      <c r="U276" s="321"/>
      <c r="V276" s="324"/>
      <c r="W276" s="325"/>
      <c r="X276" s="326"/>
      <c r="Y276" s="326"/>
      <c r="Z276" s="321"/>
      <c r="AA276" s="321"/>
      <c r="AB276" s="322"/>
      <c r="AC276" s="327"/>
      <c r="AD276" s="326"/>
      <c r="AE276" s="326"/>
      <c r="AF276" s="321"/>
      <c r="AG276" s="321"/>
      <c r="AH276" s="324"/>
      <c r="AI276" s="328"/>
      <c r="AJ276" s="329"/>
      <c r="AK276" s="329"/>
      <c r="AL276" s="321"/>
      <c r="AM276" s="321"/>
      <c r="AN276" s="322"/>
      <c r="AO276" s="327"/>
      <c r="AP276" s="326"/>
      <c r="AQ276" s="326"/>
      <c r="AR276" s="321"/>
      <c r="AS276" s="321"/>
      <c r="AT276" s="324"/>
      <c r="AU276" s="362">
        <v>1</v>
      </c>
      <c r="AV276" s="363">
        <v>0</v>
      </c>
      <c r="AW276" s="363">
        <v>1</v>
      </c>
      <c r="AX276" s="321"/>
      <c r="AY276" s="321"/>
      <c r="AZ276" s="322"/>
      <c r="BA276" s="362"/>
      <c r="BB276" s="363"/>
      <c r="BC276" s="364"/>
      <c r="BD276" s="331"/>
      <c r="BE276" s="321"/>
      <c r="BF276" s="321"/>
      <c r="BG276" s="362"/>
      <c r="BH276" s="363"/>
      <c r="BI276" s="364"/>
      <c r="BJ276" s="331"/>
      <c r="BK276" s="321"/>
      <c r="BL276" s="324"/>
      <c r="BM276" s="325"/>
      <c r="BN276" s="326"/>
      <c r="BO276" s="330"/>
      <c r="BP276" s="331"/>
      <c r="BQ276" s="321"/>
      <c r="BR276" s="324"/>
      <c r="BS276" s="325"/>
      <c r="BT276" s="326"/>
      <c r="BU276" s="347"/>
      <c r="BV276" s="320"/>
      <c r="BW276" s="321"/>
      <c r="BX276" s="324"/>
      <c r="BY276" s="328"/>
      <c r="BZ276" s="349"/>
      <c r="CA276" s="350"/>
      <c r="CB276" s="320"/>
      <c r="CC276" s="321"/>
      <c r="CD276" s="324"/>
      <c r="CE276" s="328"/>
      <c r="CF276" s="349"/>
      <c r="CG276" s="350"/>
      <c r="CH276" s="320"/>
      <c r="CI276" s="321"/>
      <c r="CJ276" s="324"/>
      <c r="CK276" s="328"/>
      <c r="CL276" s="349"/>
      <c r="CM276" s="350"/>
      <c r="CN276" s="320"/>
      <c r="CO276" s="321"/>
      <c r="CP276" s="324"/>
      <c r="CQ276" s="328"/>
      <c r="CR276" s="349"/>
      <c r="CS276" s="350"/>
      <c r="CT276" s="320"/>
      <c r="CU276" s="321"/>
      <c r="CV276" s="324"/>
      <c r="CW276" s="328"/>
      <c r="CX276" s="349"/>
      <c r="CY276" s="350"/>
      <c r="CZ276" s="320"/>
      <c r="DA276" s="321"/>
      <c r="DB276" s="324"/>
      <c r="DC276" s="328"/>
      <c r="DD276" s="349"/>
      <c r="DE276" s="350"/>
      <c r="DF276" s="320"/>
      <c r="DG276" s="321"/>
      <c r="DH276" s="324"/>
      <c r="DI276" s="379"/>
      <c r="DJ276" s="380"/>
      <c r="DK276" s="381"/>
      <c r="DL276" s="391"/>
      <c r="DM276" s="392"/>
      <c r="DN276" s="397"/>
      <c r="DO276" s="320"/>
      <c r="DP276" s="321"/>
      <c r="DQ276" s="324"/>
      <c r="DR276" s="394"/>
      <c r="DS276" s="395"/>
      <c r="DT276" s="398"/>
      <c r="DU276" s="258"/>
      <c r="DV276" s="259"/>
      <c r="DW276" s="433"/>
      <c r="DX276" s="442"/>
      <c r="DY276" s="443"/>
      <c r="DZ276" s="447"/>
      <c r="EA276" s="258"/>
      <c r="EB276" s="259"/>
      <c r="EC276" s="433"/>
      <c r="ED276" s="442"/>
      <c r="EE276" s="443"/>
      <c r="EF276" s="447"/>
      <c r="EG276" s="258"/>
      <c r="EH276" s="259"/>
      <c r="EI276" s="260"/>
      <c r="EJ276" s="544"/>
      <c r="EK276" s="443"/>
      <c r="EL276" s="447"/>
      <c r="EM276" s="549"/>
      <c r="EN276" s="550"/>
      <c r="EO276" s="554"/>
      <c r="EP276" s="458">
        <f>E276++H276+K276+N276+Q276+T276+W276+Z276+AC276+AF276+AI276+AL276+AO276+AR276+AU276+AX276+BA276+BD276+BG276+BJ276+BM276+BP276+BS276+BV276+BY276+CB276+CE276+CH276+CK276+CN276+CQ276+CT276+CW276+CZ276+DI276+DC276+DF276+DO276+DR276+DL276+DU276+DX276+EA276+ED276+EG276+EJ276+EM276</f>
        <v>1</v>
      </c>
      <c r="EQ276" s="408">
        <f>F276++I276+L276+O276+R276+U276+X276+AA276+AD276+AG276+AJ276+AM276+AP276+AS276+AV276+AY276+BB276+BE276+BH276+BK276+BN276+BQ276+BT276+BW276+BZ276+CC276+CF276+CI276+CL276+CO276+CR276+CU276+CX276+DA276+DJ276+DD276+DG276+DP276+DS276+DM276+DV276+DY276+EB276+EE276+EH276+EK276+EN276</f>
        <v>0</v>
      </c>
      <c r="ER276" s="408">
        <f>G276++J276+M276+P276+S276+V276+Y276+AB276+AE276+AH276+AK276+AN276+AQ276+AT276+AW276+AZ276+BC276+BF276+BI276+BL276+BO276+BR276+BU276+BX276+CA276+CD276+CG276+CJ276+CM276+CP276+CS276+CV276+CY276+DB276+DK276+DE276+DH276+DQ276+DT276+DN276+DW276+DZ276+EC276+EF276+EI276+EL276+EO276</f>
        <v>1</v>
      </c>
      <c r="ES276" s="411">
        <f>ER276/EP276</f>
        <v>1</v>
      </c>
      <c r="ET276" s="556">
        <f>H276+N276+T276+Z276+AF276+AL276+AR276+AX276+BD276+BJ276+BP276+BV276+CB276+CH276+CN276+CT276+CZ276+DF276+DO276+DU276+EA276+EG276+EM276</f>
        <v>0</v>
      </c>
      <c r="EU276" s="414">
        <f>I276+O276+U276+AA276+AG276+AM276+AS276+AY276+BE276+BK276+BQ276+BW276+CC276+CI276+CO276+CU276+DA276+DG276+DP276+DV276+EB276+EH276+EN276</f>
        <v>0</v>
      </c>
      <c r="EV276" s="416">
        <f>E276+K276+Q276+W276+AC276+AO276+AU276+BA276+BG276+BM276+BS276+DI276+DR276+DX276+ED276+EJ276</f>
        <v>1</v>
      </c>
      <c r="EW276" s="409">
        <f>F276+L276+R276+X276+AD276+AP276+AV276+BB276+BH276+BN276+BT276+DJ276+DS276+DY276+EE276+EK276</f>
        <v>0</v>
      </c>
      <c r="EX276" s="417">
        <f>G276+M276+S276+Y276+AE276+AQ276+AW276+BC276+BI276+BO276+BU276+DK276+DT276+DZ276+EF276+EL276</f>
        <v>1</v>
      </c>
      <c r="EY276" s="415">
        <f>BY276+AI276+CE276+CK276+CQ276+CW276+DC276+DL276</f>
        <v>0</v>
      </c>
      <c r="EZ276" s="410">
        <f>BZ276+AJ276+CF276+CL276+CR276+CX276+DD276+DM276</f>
        <v>0</v>
      </c>
      <c r="FA276" s="413">
        <f>CA276+AK276+CG276+CM276+CS276+CY276+DE276+DN276</f>
        <v>0</v>
      </c>
      <c r="FB276" s="226" t="e">
        <f>ER276/EQ276</f>
        <v>#DIV/0!</v>
      </c>
      <c r="FC276" s="226" t="e">
        <f>FA276/EZ276</f>
        <v>#DIV/0!</v>
      </c>
      <c r="FD276" s="227">
        <f>EQ276/EP276</f>
        <v>0</v>
      </c>
      <c r="FE276" s="227" t="e">
        <f>EZ276/EY276</f>
        <v>#DIV/0!</v>
      </c>
    </row>
    <row r="277" spans="1:161" ht="10.5" customHeight="1">
      <c r="A277" s="119">
        <v>273</v>
      </c>
      <c r="B277" s="315"/>
      <c r="C277" s="316" t="s">
        <v>116</v>
      </c>
      <c r="D277" s="317" t="s">
        <v>197</v>
      </c>
      <c r="E277" s="327"/>
      <c r="F277" s="326"/>
      <c r="G277" s="347"/>
      <c r="H277" s="320"/>
      <c r="I277" s="321"/>
      <c r="J277" s="322"/>
      <c r="K277" s="327"/>
      <c r="L277" s="326"/>
      <c r="M277" s="347"/>
      <c r="N277" s="320"/>
      <c r="O277" s="321"/>
      <c r="P277" s="322"/>
      <c r="Q277" s="327"/>
      <c r="R277" s="326"/>
      <c r="S277" s="326"/>
      <c r="T277" s="321"/>
      <c r="U277" s="321"/>
      <c r="V277" s="324"/>
      <c r="W277" s="325"/>
      <c r="X277" s="326"/>
      <c r="Y277" s="326"/>
      <c r="Z277" s="321"/>
      <c r="AA277" s="321"/>
      <c r="AB277" s="322"/>
      <c r="AC277" s="327"/>
      <c r="AD277" s="326"/>
      <c r="AE277" s="326"/>
      <c r="AF277" s="321"/>
      <c r="AG277" s="321"/>
      <c r="AH277" s="324"/>
      <c r="AI277" s="328"/>
      <c r="AJ277" s="329"/>
      <c r="AK277" s="329"/>
      <c r="AL277" s="321"/>
      <c r="AM277" s="321"/>
      <c r="AN277" s="322"/>
      <c r="AO277" s="327"/>
      <c r="AP277" s="326"/>
      <c r="AQ277" s="326"/>
      <c r="AR277" s="321"/>
      <c r="AS277" s="321"/>
      <c r="AT277" s="324"/>
      <c r="AU277" s="362"/>
      <c r="AV277" s="363"/>
      <c r="AW277" s="363"/>
      <c r="AX277" s="321"/>
      <c r="AY277" s="321"/>
      <c r="AZ277" s="322"/>
      <c r="BA277" s="362"/>
      <c r="BB277" s="363"/>
      <c r="BC277" s="364"/>
      <c r="BD277" s="331"/>
      <c r="BE277" s="321"/>
      <c r="BF277" s="321"/>
      <c r="BG277" s="332"/>
      <c r="BH277" s="333"/>
      <c r="BI277" s="334"/>
      <c r="BJ277" s="331"/>
      <c r="BK277" s="321"/>
      <c r="BL277" s="324"/>
      <c r="BM277" s="332">
        <v>1</v>
      </c>
      <c r="BN277" s="333">
        <v>0</v>
      </c>
      <c r="BO277" s="334">
        <v>19</v>
      </c>
      <c r="BP277" s="335"/>
      <c r="BQ277" s="336"/>
      <c r="BR277" s="337"/>
      <c r="BS277" s="338">
        <f>'2011-2012'!BS20</f>
        <v>0</v>
      </c>
      <c r="BT277" s="339">
        <f>'2011-2012'!BT20</f>
        <v>0</v>
      </c>
      <c r="BU277" s="340">
        <f>'2011-2012'!BU20</f>
        <v>0</v>
      </c>
      <c r="BV277" s="341">
        <f>'2011-2012'!H20</f>
        <v>0</v>
      </c>
      <c r="BW277" s="342">
        <f>'2011-2012'!I20</f>
        <v>0</v>
      </c>
      <c r="BX277" s="343">
        <f>'2011-2012'!J20</f>
        <v>0</v>
      </c>
      <c r="BY277" s="344">
        <f>'2012 - 2013'!BU9</f>
        <v>0</v>
      </c>
      <c r="BZ277" s="345">
        <f>'2012 - 2013'!BV9</f>
        <v>0</v>
      </c>
      <c r="CA277" s="346">
        <f>'2012 - 2013'!BW9</f>
        <v>0</v>
      </c>
      <c r="CB277" s="341">
        <f>'2012 - 2013'!J9</f>
        <v>0</v>
      </c>
      <c r="CC277" s="342">
        <f>'2012 - 2013'!K9</f>
        <v>0</v>
      </c>
      <c r="CD277" s="343">
        <f>'2012 - 2013'!L9</f>
        <v>0</v>
      </c>
      <c r="CE277" s="344"/>
      <c r="CF277" s="345"/>
      <c r="CG277" s="346"/>
      <c r="CH277" s="341"/>
      <c r="CI277" s="342"/>
      <c r="CJ277" s="343"/>
      <c r="CK277" s="344"/>
      <c r="CL277" s="345"/>
      <c r="CM277" s="346"/>
      <c r="CN277" s="341"/>
      <c r="CO277" s="342"/>
      <c r="CP277" s="343"/>
      <c r="CQ277" s="399"/>
      <c r="CR277" s="400"/>
      <c r="CS277" s="401"/>
      <c r="CT277" s="341"/>
      <c r="CU277" s="342"/>
      <c r="CV277" s="343"/>
      <c r="CW277" s="399"/>
      <c r="CX277" s="400"/>
      <c r="CY277" s="401"/>
      <c r="CZ277" s="341"/>
      <c r="DA277" s="342"/>
      <c r="DB277" s="343"/>
      <c r="DC277" s="399"/>
      <c r="DD277" s="400"/>
      <c r="DE277" s="401"/>
      <c r="DF277" s="341"/>
      <c r="DG277" s="342"/>
      <c r="DH277" s="343"/>
      <c r="DI277" s="402"/>
      <c r="DJ277" s="403"/>
      <c r="DK277" s="404"/>
      <c r="DL277" s="391"/>
      <c r="DM277" s="392"/>
      <c r="DN277" s="397"/>
      <c r="DO277" s="341"/>
      <c r="DP277" s="342"/>
      <c r="DQ277" s="343"/>
      <c r="DR277" s="394"/>
      <c r="DS277" s="395"/>
      <c r="DT277" s="398"/>
      <c r="DU277" s="258"/>
      <c r="DV277" s="259"/>
      <c r="DW277" s="433"/>
      <c r="DX277" s="442"/>
      <c r="DY277" s="443"/>
      <c r="DZ277" s="447"/>
      <c r="EA277" s="258"/>
      <c r="EB277" s="259"/>
      <c r="EC277" s="433"/>
      <c r="ED277" s="442"/>
      <c r="EE277" s="443"/>
      <c r="EF277" s="447"/>
      <c r="EG277" s="258"/>
      <c r="EH277" s="259"/>
      <c r="EI277" s="260"/>
      <c r="EJ277" s="544"/>
      <c r="EK277" s="443"/>
      <c r="EL277" s="447"/>
      <c r="EM277" s="549"/>
      <c r="EN277" s="550"/>
      <c r="EO277" s="554"/>
      <c r="EP277" s="458">
        <f>E277++H277+K277+N277+Q277+T277+W277+Z277+AC277+AF277+AI277+AL277+AO277+AR277+AU277+AX277+BA277+BD277+BG277+BJ277+BM277+BP277+BS277+BV277+BY277+CB277+CE277+CH277+CK277+CN277+CQ277+CT277+CW277+CZ277+DI277+DC277+DF277+DO277+DR277+DL277+DU277+DX277+EA277+ED277+EG277+EJ277+EM277</f>
        <v>1</v>
      </c>
      <c r="EQ277" s="408">
        <f>F277++I277+L277+O277+R277+U277+X277+AA277+AD277+AG277+AJ277+AM277+AP277+AS277+AV277+AY277+BB277+BE277+BH277+BK277+BN277+BQ277+BT277+BW277+BZ277+CC277+CF277+CI277+CL277+CO277+CR277+CU277+CX277+DA277+DJ277+DD277+DG277+DP277+DS277+DM277+DV277+DY277+EB277+EE277+EH277+EK277+EN277</f>
        <v>0</v>
      </c>
      <c r="ER277" s="408">
        <f>G277++J277+M277+P277+S277+V277+Y277+AB277+AE277+AH277+AK277+AN277+AQ277+AT277+AW277+AZ277+BC277+BF277+BI277+BL277+BO277+BR277+BU277+BX277+CA277+CD277+CG277+CJ277+CM277+CP277+CS277+CV277+CY277+DB277+DK277+DE277+DH277+DQ277+DT277+DN277+DW277+DZ277+EC277+EF277+EI277+EL277+EO277</f>
        <v>19</v>
      </c>
      <c r="ES277" s="411">
        <f>ER277/EP277</f>
        <v>19</v>
      </c>
      <c r="ET277" s="556">
        <f>H277+N277+T277+Z277+AF277+AL277+AR277+AX277+BD277+BJ277+BP277+BV277+CB277+CH277+CN277+CT277+CZ277+DF277+DO277+DU277+EA277+EG277+EM277</f>
        <v>0</v>
      </c>
      <c r="EU277" s="414">
        <f>I277+O277+U277+AA277+AG277+AM277+AS277+AY277+BE277+BK277+BQ277+BW277+CC277+CI277+CO277+CU277+DA277+DG277+DP277+DV277+EB277+EH277+EN277</f>
        <v>0</v>
      </c>
      <c r="EV277" s="416">
        <f>E277+K277+Q277+W277+AC277+AO277+AU277+BA277+BG277+BM277+BS277+DI277+DR277+DX277+ED277+EJ277</f>
        <v>1</v>
      </c>
      <c r="EW277" s="409">
        <f>F277+L277+R277+X277+AD277+AP277+AV277+BB277+BH277+BN277+BT277+DJ277+DS277+DY277+EE277+EK277</f>
        <v>0</v>
      </c>
      <c r="EX277" s="417">
        <f>G277+M277+S277+Y277+AE277+AQ277+AW277+BC277+BI277+BO277+BU277+DK277+DT277+DZ277+EF277+EL277</f>
        <v>19</v>
      </c>
      <c r="EY277" s="415">
        <f>BY277+AI277+CE277+CK277+CQ277+CW277+DC277+DL277</f>
        <v>0</v>
      </c>
      <c r="EZ277" s="410">
        <f>BZ277+AJ277+CF277+CL277+CR277+CX277+DD277+DM277</f>
        <v>0</v>
      </c>
      <c r="FA277" s="413">
        <f>CA277+AK277+CG277+CM277+CS277+CY277+DE277+DN277</f>
        <v>0</v>
      </c>
      <c r="FB277" s="226" t="e">
        <f>ER277/EQ277</f>
        <v>#DIV/0!</v>
      </c>
      <c r="FC277" s="226" t="e">
        <f>FA277/EZ277</f>
        <v>#DIV/0!</v>
      </c>
      <c r="FD277" s="227">
        <f>EQ277/EP277</f>
        <v>0</v>
      </c>
      <c r="FE277" s="227" t="e">
        <f>EZ277/EY277</f>
        <v>#DIV/0!</v>
      </c>
    </row>
    <row r="278" spans="1:161" ht="10.5" customHeight="1">
      <c r="A278" s="75">
        <v>274</v>
      </c>
      <c r="B278" s="315"/>
      <c r="C278" s="316" t="s">
        <v>116</v>
      </c>
      <c r="D278" s="317" t="s">
        <v>283</v>
      </c>
      <c r="E278" s="323"/>
      <c r="F278" s="318"/>
      <c r="G278" s="319"/>
      <c r="H278" s="320"/>
      <c r="I278" s="321"/>
      <c r="J278" s="322"/>
      <c r="K278" s="323"/>
      <c r="L278" s="318"/>
      <c r="M278" s="319"/>
      <c r="N278" s="320"/>
      <c r="O278" s="321"/>
      <c r="P278" s="322"/>
      <c r="Q278" s="323"/>
      <c r="R278" s="318"/>
      <c r="S278" s="318"/>
      <c r="T278" s="321"/>
      <c r="U278" s="321"/>
      <c r="V278" s="324"/>
      <c r="W278" s="325"/>
      <c r="X278" s="326"/>
      <c r="Y278" s="326"/>
      <c r="Z278" s="321"/>
      <c r="AA278" s="321"/>
      <c r="AB278" s="322"/>
      <c r="AC278" s="327"/>
      <c r="AD278" s="326"/>
      <c r="AE278" s="326"/>
      <c r="AF278" s="321"/>
      <c r="AG278" s="321"/>
      <c r="AH278" s="324"/>
      <c r="AI278" s="328"/>
      <c r="AJ278" s="329"/>
      <c r="AK278" s="329"/>
      <c r="AL278" s="321"/>
      <c r="AM278" s="321"/>
      <c r="AN278" s="322"/>
      <c r="AO278" s="327"/>
      <c r="AP278" s="326"/>
      <c r="AQ278" s="326"/>
      <c r="AR278" s="321"/>
      <c r="AS278" s="321"/>
      <c r="AT278" s="324"/>
      <c r="AU278" s="325"/>
      <c r="AV278" s="326"/>
      <c r="AW278" s="326"/>
      <c r="AX278" s="321"/>
      <c r="AY278" s="321"/>
      <c r="AZ278" s="322"/>
      <c r="BA278" s="325"/>
      <c r="BB278" s="326"/>
      <c r="BC278" s="330"/>
      <c r="BD278" s="331"/>
      <c r="BE278" s="321"/>
      <c r="BF278" s="321"/>
      <c r="BG278" s="325"/>
      <c r="BH278" s="326"/>
      <c r="BI278" s="330"/>
      <c r="BJ278" s="331"/>
      <c r="BK278" s="321"/>
      <c r="BL278" s="324"/>
      <c r="BM278" s="332"/>
      <c r="BN278" s="333"/>
      <c r="BO278" s="334"/>
      <c r="BP278" s="335"/>
      <c r="BQ278" s="336"/>
      <c r="BR278" s="337"/>
      <c r="BS278" s="338"/>
      <c r="BT278" s="339"/>
      <c r="BU278" s="340"/>
      <c r="BV278" s="341"/>
      <c r="BW278" s="342"/>
      <c r="BX278" s="343"/>
      <c r="BY278" s="344"/>
      <c r="BZ278" s="345"/>
      <c r="CA278" s="346"/>
      <c r="CB278" s="341"/>
      <c r="CC278" s="342"/>
      <c r="CD278" s="343"/>
      <c r="CE278" s="344"/>
      <c r="CF278" s="345"/>
      <c r="CG278" s="346"/>
      <c r="CH278" s="341"/>
      <c r="CI278" s="342"/>
      <c r="CJ278" s="343"/>
      <c r="CK278" s="344"/>
      <c r="CL278" s="345"/>
      <c r="CM278" s="346"/>
      <c r="CN278" s="341"/>
      <c r="CO278" s="342"/>
      <c r="CP278" s="343"/>
      <c r="CQ278" s="399"/>
      <c r="CR278" s="400"/>
      <c r="CS278" s="401"/>
      <c r="CT278" s="341"/>
      <c r="CU278" s="342"/>
      <c r="CV278" s="343"/>
      <c r="CW278" s="399">
        <v>1</v>
      </c>
      <c r="CX278" s="400">
        <v>0</v>
      </c>
      <c r="CY278" s="401">
        <v>3</v>
      </c>
      <c r="CZ278" s="341"/>
      <c r="DA278" s="342"/>
      <c r="DB278" s="343"/>
      <c r="DC278" s="399"/>
      <c r="DD278" s="400"/>
      <c r="DE278" s="401"/>
      <c r="DF278" s="341"/>
      <c r="DG278" s="342"/>
      <c r="DH278" s="343"/>
      <c r="DI278" s="402"/>
      <c r="DJ278" s="403"/>
      <c r="DK278" s="404"/>
      <c r="DL278" s="391"/>
      <c r="DM278" s="392"/>
      <c r="DN278" s="397"/>
      <c r="DO278" s="341"/>
      <c r="DP278" s="342"/>
      <c r="DQ278" s="343"/>
      <c r="DR278" s="394"/>
      <c r="DS278" s="395"/>
      <c r="DT278" s="398"/>
      <c r="DU278" s="258"/>
      <c r="DV278" s="259"/>
      <c r="DW278" s="433"/>
      <c r="DX278" s="442"/>
      <c r="DY278" s="443"/>
      <c r="DZ278" s="447"/>
      <c r="EA278" s="258"/>
      <c r="EB278" s="259"/>
      <c r="EC278" s="433"/>
      <c r="ED278" s="442"/>
      <c r="EE278" s="443"/>
      <c r="EF278" s="447"/>
      <c r="EG278" s="258"/>
      <c r="EH278" s="259"/>
      <c r="EI278" s="260"/>
      <c r="EJ278" s="544"/>
      <c r="EK278" s="443"/>
      <c r="EL278" s="447"/>
      <c r="EM278" s="549"/>
      <c r="EN278" s="550"/>
      <c r="EO278" s="554"/>
      <c r="EP278" s="458">
        <f>E278++H278+K278+N278+Q278+T278+W278+Z278+AC278+AF278+AI278+AL278+AO278+AR278+AU278+AX278+BA278+BD278+BG278+BJ278+BM278+BP278+BS278+BV278+BY278+CB278+CE278+CH278+CK278+CN278+CQ278+CT278+CW278+CZ278+DI278+DC278+DF278+DO278+DR278+DL278+DU278+DX278+EA278+ED278+EG278+EJ278+EM278</f>
        <v>1</v>
      </c>
      <c r="EQ278" s="408">
        <f>F278++I278+L278+O278+R278+U278+X278+AA278+AD278+AG278+AJ278+AM278+AP278+AS278+AV278+AY278+BB278+BE278+BH278+BK278+BN278+BQ278+BT278+BW278+BZ278+CC278+CF278+CI278+CL278+CO278+CR278+CU278+CX278+DA278+DJ278+DD278+DG278+DP278+DS278+DM278+DV278+DY278+EB278+EE278+EH278+EK278+EN278</f>
        <v>0</v>
      </c>
      <c r="ER278" s="408">
        <f>G278++J278+M278+P278+S278+V278+Y278+AB278+AE278+AH278+AK278+AN278+AQ278+AT278+AW278+AZ278+BC278+BF278+BI278+BL278+BO278+BR278+BU278+BX278+CA278+CD278+CG278+CJ278+CM278+CP278+CS278+CV278+CY278+DB278+DK278+DE278+DH278+DQ278+DT278+DN278+DW278+DZ278+EC278+EF278+EI278+EL278+EO278</f>
        <v>3</v>
      </c>
      <c r="ES278" s="411">
        <f>ER278/EP278</f>
        <v>3</v>
      </c>
      <c r="ET278" s="556">
        <f>H278+N278+T278+Z278+AF278+AL278+AR278+AX278+BD278+BJ278+BP278+BV278+CB278+CH278+CN278+CT278+CZ278+DF278+DO278+DU278+EA278+EG278+EM278</f>
        <v>0</v>
      </c>
      <c r="EU278" s="414">
        <f>I278+O278+U278+AA278+AG278+AM278+AS278+AY278+BE278+BK278+BQ278+BW278+CC278+CI278+CO278+CU278+DA278+DG278+DP278+DV278+EB278+EH278+EN278</f>
        <v>0</v>
      </c>
      <c r="EV278" s="416">
        <f>E278+K278+Q278+W278+AC278+AO278+AU278+BA278+BG278+BM278+BS278+DI278+DR278+DX278+ED278+EJ278</f>
        <v>0</v>
      </c>
      <c r="EW278" s="409">
        <f>F278+L278+R278+X278+AD278+AP278+AV278+BB278+BH278+BN278+BT278+DJ278+DS278+DY278+EE278+EK278</f>
        <v>0</v>
      </c>
      <c r="EX278" s="417">
        <f>G278+M278+S278+Y278+AE278+AQ278+AW278+BC278+BI278+BO278+BU278+DK278+DT278+DZ278+EF278+EL278</f>
        <v>0</v>
      </c>
      <c r="EY278" s="415">
        <f>BY278+AI278+CE278+CK278+CQ278+CW278+DC278+DL278</f>
        <v>1</v>
      </c>
      <c r="EZ278" s="410">
        <f>BZ278+AJ278+CF278+CL278+CR278+CX278+DD278+DM278</f>
        <v>0</v>
      </c>
      <c r="FA278" s="413">
        <f>CA278+AK278+CG278+CM278+CS278+CY278+DE278+DN278</f>
        <v>3</v>
      </c>
      <c r="FB278" s="226" t="e">
        <f>ER278/EQ278</f>
        <v>#DIV/0!</v>
      </c>
      <c r="FC278" s="226" t="e">
        <f>FA278/EZ278</f>
        <v>#DIV/0!</v>
      </c>
      <c r="FD278" s="227">
        <f>EQ278/EP278</f>
        <v>0</v>
      </c>
      <c r="FE278" s="227">
        <f>EZ278/EY278</f>
        <v>0</v>
      </c>
    </row>
    <row r="279" spans="1:161" ht="10.5" customHeight="1">
      <c r="A279" s="119">
        <v>275</v>
      </c>
      <c r="B279" s="315"/>
      <c r="C279" s="316" t="s">
        <v>117</v>
      </c>
      <c r="D279" s="317" t="s">
        <v>255</v>
      </c>
      <c r="E279" s="323"/>
      <c r="F279" s="318"/>
      <c r="G279" s="319"/>
      <c r="H279" s="320"/>
      <c r="I279" s="321"/>
      <c r="J279" s="322"/>
      <c r="K279" s="323"/>
      <c r="L279" s="318"/>
      <c r="M279" s="319"/>
      <c r="N279" s="320"/>
      <c r="O279" s="321"/>
      <c r="P279" s="322"/>
      <c r="Q279" s="323"/>
      <c r="R279" s="318"/>
      <c r="S279" s="318"/>
      <c r="T279" s="321"/>
      <c r="U279" s="321"/>
      <c r="V279" s="324"/>
      <c r="W279" s="325"/>
      <c r="X279" s="326"/>
      <c r="Y279" s="326"/>
      <c r="Z279" s="321"/>
      <c r="AA279" s="321"/>
      <c r="AB279" s="322"/>
      <c r="AC279" s="327"/>
      <c r="AD279" s="326"/>
      <c r="AE279" s="326"/>
      <c r="AF279" s="321"/>
      <c r="AG279" s="321"/>
      <c r="AH279" s="324"/>
      <c r="AI279" s="328"/>
      <c r="AJ279" s="329"/>
      <c r="AK279" s="329"/>
      <c r="AL279" s="321"/>
      <c r="AM279" s="321"/>
      <c r="AN279" s="322"/>
      <c r="AO279" s="327"/>
      <c r="AP279" s="326"/>
      <c r="AQ279" s="326"/>
      <c r="AR279" s="321"/>
      <c r="AS279" s="321"/>
      <c r="AT279" s="324"/>
      <c r="AU279" s="325"/>
      <c r="AV279" s="326"/>
      <c r="AW279" s="326"/>
      <c r="AX279" s="321"/>
      <c r="AY279" s="321"/>
      <c r="AZ279" s="322"/>
      <c r="BA279" s="325"/>
      <c r="BB279" s="326"/>
      <c r="BC279" s="330"/>
      <c r="BD279" s="331"/>
      <c r="BE279" s="321"/>
      <c r="BF279" s="321"/>
      <c r="BG279" s="325"/>
      <c r="BH279" s="326"/>
      <c r="BI279" s="330"/>
      <c r="BJ279" s="331"/>
      <c r="BK279" s="321"/>
      <c r="BL279" s="324"/>
      <c r="BM279" s="332"/>
      <c r="BN279" s="333"/>
      <c r="BO279" s="334"/>
      <c r="BP279" s="335"/>
      <c r="BQ279" s="336"/>
      <c r="BR279" s="337"/>
      <c r="BS279" s="338"/>
      <c r="BT279" s="339"/>
      <c r="BU279" s="340"/>
      <c r="BV279" s="341"/>
      <c r="BW279" s="342"/>
      <c r="BX279" s="343"/>
      <c r="BY279" s="344"/>
      <c r="BZ279" s="345"/>
      <c r="CA279" s="346"/>
      <c r="CB279" s="341"/>
      <c r="CC279" s="342"/>
      <c r="CD279" s="343"/>
      <c r="CE279" s="344"/>
      <c r="CF279" s="345"/>
      <c r="CG279" s="346"/>
      <c r="CH279" s="341"/>
      <c r="CI279" s="342"/>
      <c r="CJ279" s="343"/>
      <c r="CK279" s="344"/>
      <c r="CL279" s="345"/>
      <c r="CM279" s="346"/>
      <c r="CN279" s="341"/>
      <c r="CO279" s="342"/>
      <c r="CP279" s="343"/>
      <c r="CQ279" s="399"/>
      <c r="CR279" s="400"/>
      <c r="CS279" s="401"/>
      <c r="CT279" s="341">
        <v>1</v>
      </c>
      <c r="CU279" s="342">
        <v>0</v>
      </c>
      <c r="CV279" s="343">
        <v>53</v>
      </c>
      <c r="CW279" s="399"/>
      <c r="CX279" s="400"/>
      <c r="CY279" s="401"/>
      <c r="CZ279" s="341"/>
      <c r="DA279" s="342"/>
      <c r="DB279" s="343"/>
      <c r="DC279" s="399"/>
      <c r="DD279" s="400"/>
      <c r="DE279" s="401"/>
      <c r="DF279" s="341"/>
      <c r="DG279" s="342"/>
      <c r="DH279" s="343"/>
      <c r="DI279" s="402"/>
      <c r="DJ279" s="403"/>
      <c r="DK279" s="404"/>
      <c r="DL279" s="391"/>
      <c r="DM279" s="392"/>
      <c r="DN279" s="397"/>
      <c r="DO279" s="341"/>
      <c r="DP279" s="342"/>
      <c r="DQ279" s="343"/>
      <c r="DR279" s="394"/>
      <c r="DS279" s="395"/>
      <c r="DT279" s="398"/>
      <c r="DU279" s="258"/>
      <c r="DV279" s="259"/>
      <c r="DW279" s="433"/>
      <c r="DX279" s="442"/>
      <c r="DY279" s="443"/>
      <c r="DZ279" s="447"/>
      <c r="EA279" s="258"/>
      <c r="EB279" s="259"/>
      <c r="EC279" s="433"/>
      <c r="ED279" s="442"/>
      <c r="EE279" s="443"/>
      <c r="EF279" s="447"/>
      <c r="EG279" s="258"/>
      <c r="EH279" s="259"/>
      <c r="EI279" s="260"/>
      <c r="EJ279" s="544"/>
      <c r="EK279" s="443"/>
      <c r="EL279" s="447"/>
      <c r="EM279" s="549"/>
      <c r="EN279" s="550"/>
      <c r="EO279" s="554"/>
      <c r="EP279" s="458">
        <f>E279++H279+K279+N279+Q279+T279+W279+Z279+AC279+AF279+AI279+AL279+AO279+AR279+AU279+AX279+BA279+BD279+BG279+BJ279+BM279+BP279+BS279+BV279+BY279+CB279+CE279+CH279+CK279+CN279+CQ279+CT279+CW279+CZ279+DI279+DC279+DF279+DO279+DR279+DL279+DU279+DX279+EA279+ED279+EG279+EJ279+EM279</f>
        <v>1</v>
      </c>
      <c r="EQ279" s="408">
        <f>F279++I279+L279+O279+R279+U279+X279+AA279+AD279+AG279+AJ279+AM279+AP279+AS279+AV279+AY279+BB279+BE279+BH279+BK279+BN279+BQ279+BT279+BW279+BZ279+CC279+CF279+CI279+CL279+CO279+CR279+CU279+CX279+DA279+DJ279+DD279+DG279+DP279+DS279+DM279+DV279+DY279+EB279+EE279+EH279+EK279+EN279</f>
        <v>0</v>
      </c>
      <c r="ER279" s="408">
        <f>G279++J279+M279+P279+S279+V279+Y279+AB279+AE279+AH279+AK279+AN279+AQ279+AT279+AW279+AZ279+BC279+BF279+BI279+BL279+BO279+BR279+BU279+BX279+CA279+CD279+CG279+CJ279+CM279+CP279+CS279+CV279+CY279+DB279+DK279+DE279+DH279+DQ279+DT279+DN279+DW279+DZ279+EC279+EF279+EI279+EL279+EO279</f>
        <v>53</v>
      </c>
      <c r="ES279" s="411">
        <f>ER279/EP279</f>
        <v>53</v>
      </c>
      <c r="ET279" s="556">
        <f>H279+N279+T279+Z279+AF279+AL279+AR279+AX279+BD279+BJ279+BP279+BV279+CB279+CH279+CN279+CT279+CZ279+DF279+DO279+DU279+EA279+EG279+EM279</f>
        <v>1</v>
      </c>
      <c r="EU279" s="414">
        <f>I279+O279+U279+AA279+AG279+AM279+AS279+AY279+BE279+BK279+BQ279+BW279+CC279+CI279+CO279+CU279+DA279+DG279+DP279+DV279+EB279+EH279+EN279</f>
        <v>0</v>
      </c>
      <c r="EV279" s="416">
        <f>E279+K279+Q279+W279+AC279+AO279+AU279+BA279+BG279+BM279+BS279+DI279+DR279+DX279+ED279+EJ279</f>
        <v>0</v>
      </c>
      <c r="EW279" s="409">
        <f>F279+L279+R279+X279+AD279+AP279+AV279+BB279+BH279+BN279+BT279+DJ279+DS279+DY279+EE279+EK279</f>
        <v>0</v>
      </c>
      <c r="EX279" s="417">
        <f>G279+M279+S279+Y279+AE279+AQ279+AW279+BC279+BI279+BO279+BU279+DK279+DT279+DZ279+EF279+EL279</f>
        <v>0</v>
      </c>
      <c r="EY279" s="415">
        <f>BY279+AI279+CE279+CK279+CQ279+CW279+DC279+DL279</f>
        <v>0</v>
      </c>
      <c r="EZ279" s="410">
        <f>BZ279+AJ279+CF279+CL279+CR279+CX279+DD279+DM279</f>
        <v>0</v>
      </c>
      <c r="FA279" s="413">
        <f>CA279+AK279+CG279+CM279+CS279+CY279+DE279+DN279</f>
        <v>0</v>
      </c>
      <c r="FB279" s="226" t="e">
        <f>ER279/EQ279</f>
        <v>#DIV/0!</v>
      </c>
      <c r="FC279" s="226" t="e">
        <f>FA279/EZ279</f>
        <v>#DIV/0!</v>
      </c>
      <c r="FD279" s="227">
        <f>EQ279/EP279</f>
        <v>0</v>
      </c>
      <c r="FE279" s="227" t="e">
        <f>EZ279/EY279</f>
        <v>#DIV/0!</v>
      </c>
    </row>
    <row r="280" spans="1:161" ht="10.5" customHeight="1">
      <c r="A280" s="75">
        <v>276</v>
      </c>
      <c r="B280" s="315"/>
      <c r="C280" s="316" t="s">
        <v>116</v>
      </c>
      <c r="D280" s="317" t="s">
        <v>168</v>
      </c>
      <c r="E280" s="323"/>
      <c r="F280" s="318"/>
      <c r="G280" s="319"/>
      <c r="H280" s="320"/>
      <c r="I280" s="321"/>
      <c r="J280" s="322"/>
      <c r="K280" s="323"/>
      <c r="L280" s="318"/>
      <c r="M280" s="319"/>
      <c r="N280" s="320"/>
      <c r="O280" s="321"/>
      <c r="P280" s="322"/>
      <c r="Q280" s="323"/>
      <c r="R280" s="318"/>
      <c r="S280" s="318"/>
      <c r="T280" s="321"/>
      <c r="U280" s="321"/>
      <c r="V280" s="324"/>
      <c r="W280" s="325"/>
      <c r="X280" s="326"/>
      <c r="Y280" s="326"/>
      <c r="Z280" s="321"/>
      <c r="AA280" s="321"/>
      <c r="AB280" s="322"/>
      <c r="AC280" s="327"/>
      <c r="AD280" s="326"/>
      <c r="AE280" s="326"/>
      <c r="AF280" s="321"/>
      <c r="AG280" s="321"/>
      <c r="AH280" s="324"/>
      <c r="AI280" s="328"/>
      <c r="AJ280" s="329"/>
      <c r="AK280" s="329"/>
      <c r="AL280" s="321"/>
      <c r="AM280" s="321"/>
      <c r="AN280" s="322"/>
      <c r="AO280" s="327"/>
      <c r="AP280" s="326"/>
      <c r="AQ280" s="326"/>
      <c r="AR280" s="321"/>
      <c r="AS280" s="321"/>
      <c r="AT280" s="324"/>
      <c r="AU280" s="325"/>
      <c r="AV280" s="326"/>
      <c r="AW280" s="326"/>
      <c r="AX280" s="321"/>
      <c r="AY280" s="321"/>
      <c r="AZ280" s="322"/>
      <c r="BA280" s="325"/>
      <c r="BB280" s="326"/>
      <c r="BC280" s="330"/>
      <c r="BD280" s="331"/>
      <c r="BE280" s="321"/>
      <c r="BF280" s="321"/>
      <c r="BG280" s="325"/>
      <c r="BH280" s="326"/>
      <c r="BI280" s="330"/>
      <c r="BJ280" s="331">
        <v>1</v>
      </c>
      <c r="BK280" s="321"/>
      <c r="BL280" s="324">
        <v>8</v>
      </c>
      <c r="BM280" s="325"/>
      <c r="BN280" s="326"/>
      <c r="BO280" s="330"/>
      <c r="BP280" s="331"/>
      <c r="BQ280" s="321"/>
      <c r="BR280" s="324"/>
      <c r="BS280" s="338">
        <f>'2011-2012'!BS39</f>
        <v>0</v>
      </c>
      <c r="BT280" s="339">
        <f>'2011-2012'!BT39</f>
        <v>0</v>
      </c>
      <c r="BU280" s="340">
        <f>'2011-2012'!BU39</f>
        <v>0</v>
      </c>
      <c r="BV280" s="341">
        <f>'2011-2012'!H39</f>
        <v>0</v>
      </c>
      <c r="BW280" s="342">
        <f>'2011-2012'!I39</f>
        <v>0</v>
      </c>
      <c r="BX280" s="343">
        <f>'2011-2012'!J39</f>
        <v>0</v>
      </c>
      <c r="BY280" s="344"/>
      <c r="BZ280" s="345"/>
      <c r="CA280" s="346"/>
      <c r="CB280" s="341"/>
      <c r="CC280" s="342"/>
      <c r="CD280" s="343"/>
      <c r="CE280" s="344"/>
      <c r="CF280" s="345"/>
      <c r="CG280" s="346"/>
      <c r="CH280" s="341"/>
      <c r="CI280" s="342"/>
      <c r="CJ280" s="343"/>
      <c r="CK280" s="344"/>
      <c r="CL280" s="345"/>
      <c r="CM280" s="346"/>
      <c r="CN280" s="341"/>
      <c r="CO280" s="342"/>
      <c r="CP280" s="343"/>
      <c r="CQ280" s="399"/>
      <c r="CR280" s="400"/>
      <c r="CS280" s="401"/>
      <c r="CT280" s="341"/>
      <c r="CU280" s="342"/>
      <c r="CV280" s="343"/>
      <c r="CW280" s="399"/>
      <c r="CX280" s="400"/>
      <c r="CY280" s="401"/>
      <c r="CZ280" s="341"/>
      <c r="DA280" s="342"/>
      <c r="DB280" s="343"/>
      <c r="DC280" s="399"/>
      <c r="DD280" s="400"/>
      <c r="DE280" s="401"/>
      <c r="DF280" s="341"/>
      <c r="DG280" s="342"/>
      <c r="DH280" s="343"/>
      <c r="DI280" s="402"/>
      <c r="DJ280" s="403"/>
      <c r="DK280" s="404"/>
      <c r="DL280" s="391"/>
      <c r="DM280" s="392"/>
      <c r="DN280" s="397"/>
      <c r="DO280" s="341"/>
      <c r="DP280" s="342"/>
      <c r="DQ280" s="343"/>
      <c r="DR280" s="394"/>
      <c r="DS280" s="395"/>
      <c r="DT280" s="398"/>
      <c r="DU280" s="258"/>
      <c r="DV280" s="259"/>
      <c r="DW280" s="433"/>
      <c r="DX280" s="442"/>
      <c r="DY280" s="443"/>
      <c r="DZ280" s="447"/>
      <c r="EA280" s="258"/>
      <c r="EB280" s="259"/>
      <c r="EC280" s="433"/>
      <c r="ED280" s="442"/>
      <c r="EE280" s="443"/>
      <c r="EF280" s="447"/>
      <c r="EG280" s="258"/>
      <c r="EH280" s="259"/>
      <c r="EI280" s="260"/>
      <c r="EJ280" s="544"/>
      <c r="EK280" s="443"/>
      <c r="EL280" s="447"/>
      <c r="EM280" s="549"/>
      <c r="EN280" s="550"/>
      <c r="EO280" s="554"/>
      <c r="EP280" s="458">
        <f>E280++H280+K280+N280+Q280+T280+W280+Z280+AC280+AF280+AI280+AL280+AO280+AR280+AU280+AX280+BA280+BD280+BG280+BJ280+BM280+BP280+BS280+BV280+BY280+CB280+CE280+CH280+CK280+CN280+CQ280+CT280+CW280+CZ280+DI280+DC280+DF280+DO280+DR280+DL280+DU280+DX280+EA280+ED280+EG280+EJ280+EM280</f>
        <v>1</v>
      </c>
      <c r="EQ280" s="408">
        <f>F280++I280+L280+O280+R280+U280+X280+AA280+AD280+AG280+AJ280+AM280+AP280+AS280+AV280+AY280+BB280+BE280+BH280+BK280+BN280+BQ280+BT280+BW280+BZ280+CC280+CF280+CI280+CL280+CO280+CR280+CU280+CX280+DA280+DJ280+DD280+DG280+DP280+DS280+DM280+DV280+DY280+EB280+EE280+EH280+EK280+EN280</f>
        <v>0</v>
      </c>
      <c r="ER280" s="408">
        <f>G280++J280+M280+P280+S280+V280+Y280+AB280+AE280+AH280+AK280+AN280+AQ280+AT280+AW280+AZ280+BC280+BF280+BI280+BL280+BO280+BR280+BU280+BX280+CA280+CD280+CG280+CJ280+CM280+CP280+CS280+CV280+CY280+DB280+DK280+DE280+DH280+DQ280+DT280+DN280+DW280+DZ280+EC280+EF280+EI280+EL280+EO280</f>
        <v>8</v>
      </c>
      <c r="ES280" s="411">
        <f>ER280/EP280</f>
        <v>8</v>
      </c>
      <c r="ET280" s="556">
        <f>H280+N280+T280+Z280+AF280+AL280+AR280+AX280+BD280+BJ280+BP280+BV280+CB280+CH280+CN280+CT280+CZ280+DF280+DO280+DU280+EA280+EG280+EM280</f>
        <v>1</v>
      </c>
      <c r="EU280" s="414">
        <f>I280+O280+U280+AA280+AG280+AM280+AS280+AY280+BE280+BK280+BQ280+BW280+CC280+CI280+CO280+CU280+DA280+DG280+DP280+DV280+EB280+EH280+EN280</f>
        <v>0</v>
      </c>
      <c r="EV280" s="416">
        <f>E280+K280+Q280+W280+AC280+AO280+AU280+BA280+BG280+BM280+BS280+DI280+DR280+DX280+ED280+EJ280</f>
        <v>0</v>
      </c>
      <c r="EW280" s="409">
        <f>F280+L280+R280+X280+AD280+AP280+AV280+BB280+BH280+BN280+BT280+DJ280+DS280+DY280+EE280+EK280</f>
        <v>0</v>
      </c>
      <c r="EX280" s="417">
        <f>G280+M280+S280+Y280+AE280+AQ280+AW280+BC280+BI280+BO280+BU280+DK280+DT280+DZ280+EF280+EL280</f>
        <v>0</v>
      </c>
      <c r="EY280" s="415">
        <f>BY280+AI280+CE280+CK280+CQ280+CW280+DC280+DL280</f>
        <v>0</v>
      </c>
      <c r="EZ280" s="410">
        <f>BZ280+AJ280+CF280+CL280+CR280+CX280+DD280+DM280</f>
        <v>0</v>
      </c>
      <c r="FA280" s="413">
        <f>CA280+AK280+CG280+CM280+CS280+CY280+DE280+DN280</f>
        <v>0</v>
      </c>
      <c r="FB280" s="226" t="e">
        <f>ER280/EQ280</f>
        <v>#DIV/0!</v>
      </c>
      <c r="FC280" s="226" t="e">
        <f>FA280/EZ280</f>
        <v>#DIV/0!</v>
      </c>
      <c r="FD280" s="227">
        <f>EQ280/EP280</f>
        <v>0</v>
      </c>
      <c r="FE280" s="227" t="e">
        <f>EZ280/EY280</f>
        <v>#DIV/0!</v>
      </c>
    </row>
    <row r="281" spans="1:161" ht="10.5" customHeight="1">
      <c r="A281" s="119">
        <v>277</v>
      </c>
      <c r="B281" s="315"/>
      <c r="C281" s="316" t="s">
        <v>117</v>
      </c>
      <c r="D281" s="420" t="s">
        <v>291</v>
      </c>
      <c r="E281" s="323"/>
      <c r="F281" s="318"/>
      <c r="G281" s="319"/>
      <c r="H281" s="320"/>
      <c r="I281" s="321"/>
      <c r="J281" s="322"/>
      <c r="K281" s="323"/>
      <c r="L281" s="318"/>
      <c r="M281" s="319"/>
      <c r="N281" s="320"/>
      <c r="O281" s="321"/>
      <c r="P281" s="322"/>
      <c r="Q281" s="327"/>
      <c r="R281" s="326"/>
      <c r="S281" s="326"/>
      <c r="T281" s="321"/>
      <c r="U281" s="321"/>
      <c r="V281" s="324"/>
      <c r="W281" s="325"/>
      <c r="X281" s="326"/>
      <c r="Y281" s="326"/>
      <c r="Z281" s="321"/>
      <c r="AA281" s="321"/>
      <c r="AB281" s="322"/>
      <c r="AC281" s="327"/>
      <c r="AD281" s="326"/>
      <c r="AE281" s="326"/>
      <c r="AF281" s="321"/>
      <c r="AG281" s="321"/>
      <c r="AH281" s="324"/>
      <c r="AI281" s="328"/>
      <c r="AJ281" s="329"/>
      <c r="AK281" s="329"/>
      <c r="AL281" s="321"/>
      <c r="AM281" s="321"/>
      <c r="AN281" s="322"/>
      <c r="AO281" s="327"/>
      <c r="AP281" s="326"/>
      <c r="AQ281" s="326"/>
      <c r="AR281" s="321"/>
      <c r="AS281" s="321"/>
      <c r="AT281" s="324"/>
      <c r="AU281" s="325"/>
      <c r="AV281" s="326"/>
      <c r="AW281" s="326"/>
      <c r="AX281" s="321"/>
      <c r="AY281" s="321"/>
      <c r="AZ281" s="322"/>
      <c r="BA281" s="325"/>
      <c r="BB281" s="326"/>
      <c r="BC281" s="330"/>
      <c r="BD281" s="331"/>
      <c r="BE281" s="321"/>
      <c r="BF281" s="321"/>
      <c r="BG281" s="325"/>
      <c r="BH281" s="326"/>
      <c r="BI281" s="330"/>
      <c r="BJ281" s="331"/>
      <c r="BK281" s="321"/>
      <c r="BL281" s="324"/>
      <c r="BM281" s="325"/>
      <c r="BN281" s="326"/>
      <c r="BO281" s="330"/>
      <c r="BP281" s="331"/>
      <c r="BQ281" s="321"/>
      <c r="BR281" s="324"/>
      <c r="BS281" s="325"/>
      <c r="BT281" s="326"/>
      <c r="BU281" s="347"/>
      <c r="BV281" s="320"/>
      <c r="BW281" s="321"/>
      <c r="BX281" s="324"/>
      <c r="BY281" s="328"/>
      <c r="BZ281" s="349"/>
      <c r="CA281" s="350"/>
      <c r="CB281" s="320"/>
      <c r="CC281" s="321"/>
      <c r="CD281" s="324"/>
      <c r="CE281" s="351"/>
      <c r="CF281" s="352"/>
      <c r="CG281" s="353"/>
      <c r="CH281" s="365"/>
      <c r="CI281" s="366"/>
      <c r="CJ281" s="367"/>
      <c r="CK281" s="351">
        <v>1</v>
      </c>
      <c r="CL281" s="352">
        <v>0</v>
      </c>
      <c r="CM281" s="353">
        <v>20</v>
      </c>
      <c r="CN281" s="365"/>
      <c r="CO281" s="366"/>
      <c r="CP281" s="367"/>
      <c r="CQ281" s="351"/>
      <c r="CR281" s="352"/>
      <c r="CS281" s="353"/>
      <c r="CT281" s="365"/>
      <c r="CU281" s="366"/>
      <c r="CV281" s="367"/>
      <c r="CW281" s="351"/>
      <c r="CX281" s="352"/>
      <c r="CY281" s="353"/>
      <c r="CZ281" s="365"/>
      <c r="DA281" s="366"/>
      <c r="DB281" s="367"/>
      <c r="DC281" s="351"/>
      <c r="DD281" s="352"/>
      <c r="DE281" s="353"/>
      <c r="DF281" s="365"/>
      <c r="DG281" s="366"/>
      <c r="DH281" s="367"/>
      <c r="DI281" s="382"/>
      <c r="DJ281" s="383"/>
      <c r="DK281" s="384"/>
      <c r="DL281" s="391"/>
      <c r="DM281" s="392"/>
      <c r="DN281" s="397"/>
      <c r="DO281" s="365"/>
      <c r="DP281" s="366"/>
      <c r="DQ281" s="367"/>
      <c r="DR281" s="394"/>
      <c r="DS281" s="395"/>
      <c r="DT281" s="398"/>
      <c r="DU281" s="258"/>
      <c r="DV281" s="259"/>
      <c r="DW281" s="433"/>
      <c r="DX281" s="442"/>
      <c r="DY281" s="443"/>
      <c r="DZ281" s="447"/>
      <c r="EA281" s="258"/>
      <c r="EB281" s="259"/>
      <c r="EC281" s="433"/>
      <c r="ED281" s="442"/>
      <c r="EE281" s="443"/>
      <c r="EF281" s="447"/>
      <c r="EG281" s="258"/>
      <c r="EH281" s="259"/>
      <c r="EI281" s="260"/>
      <c r="EJ281" s="544"/>
      <c r="EK281" s="443"/>
      <c r="EL281" s="447"/>
      <c r="EM281" s="549"/>
      <c r="EN281" s="550"/>
      <c r="EO281" s="554"/>
      <c r="EP281" s="458">
        <f>E281++H281+K281+N281+Q281+T281+W281+Z281+AC281+AF281+AI281+AL281+AO281+AR281+AU281+AX281+BA281+BD281+BG281+BJ281+BM281+BP281+BS281+BV281+BY281+CB281+CE281+CH281+CK281+CN281+CQ281+CT281+CW281+CZ281+DI281+DC281+DF281+DO281+DR281+DL281+DU281+DX281+EA281+ED281+EG281+EJ281+EM281</f>
        <v>1</v>
      </c>
      <c r="EQ281" s="408">
        <f>F281++I281+L281+O281+R281+U281+X281+AA281+AD281+AG281+AJ281+AM281+AP281+AS281+AV281+AY281+BB281+BE281+BH281+BK281+BN281+BQ281+BT281+BW281+BZ281+CC281+CF281+CI281+CL281+CO281+CR281+CU281+CX281+DA281+DJ281+DD281+DG281+DP281+DS281+DM281+DV281+DY281+EB281+EE281+EH281+EK281+EN281</f>
        <v>0</v>
      </c>
      <c r="ER281" s="408">
        <f>G281++J281+M281+P281+S281+V281+Y281+AB281+AE281+AH281+AK281+AN281+AQ281+AT281+AW281+AZ281+BC281+BF281+BI281+BL281+BO281+BR281+BU281+BX281+CA281+CD281+CG281+CJ281+CM281+CP281+CS281+CV281+CY281+DB281+DK281+DE281+DH281+DQ281+DT281+DN281+DW281+DZ281+EC281+EF281+EI281+EL281+EO281</f>
        <v>20</v>
      </c>
      <c r="ES281" s="411">
        <f>ER281/EP281</f>
        <v>20</v>
      </c>
      <c r="ET281" s="556">
        <f>H281+N281+T281+Z281+AF281+AL281+AR281+AX281+BD281+BJ281+BP281+BV281+CB281+CH281+CN281+CT281+CZ281+DF281+DO281+DU281+EA281+EG281+EM281</f>
        <v>0</v>
      </c>
      <c r="EU281" s="414">
        <f>I281+O281+U281+AA281+AG281+AM281+AS281+AY281+BE281+BK281+BQ281+BW281+CC281+CI281+CO281+CU281+DA281+DG281+DP281+DV281+EB281+EH281+EN281</f>
        <v>0</v>
      </c>
      <c r="EV281" s="416">
        <f>E281+K281+Q281+W281+AC281+AO281+AU281+BA281+BG281+BM281+BS281+DI281+DR281+DX281+ED281+EJ281</f>
        <v>0</v>
      </c>
      <c r="EW281" s="409">
        <f>F281+L281+R281+X281+AD281+AP281+AV281+BB281+BH281+BN281+BT281+DJ281+DS281+DY281+EE281+EK281</f>
        <v>0</v>
      </c>
      <c r="EX281" s="417">
        <f>G281+M281+S281+Y281+AE281+AQ281+AW281+BC281+BI281+BO281+BU281+DK281+DT281+DZ281+EF281+EL281</f>
        <v>0</v>
      </c>
      <c r="EY281" s="415">
        <f>BY281+AI281+CE281+CK281+CQ281+CW281+DC281+DL281</f>
        <v>1</v>
      </c>
      <c r="EZ281" s="410">
        <f>BZ281+AJ281+CF281+CL281+CR281+CX281+DD281+DM281</f>
        <v>0</v>
      </c>
      <c r="FA281" s="413">
        <f>CA281+AK281+CG281+CM281+CS281+CY281+DE281+DN281</f>
        <v>20</v>
      </c>
      <c r="FB281" s="226" t="e">
        <f>ER281/EQ281</f>
        <v>#DIV/0!</v>
      </c>
      <c r="FC281" s="226" t="e">
        <f>FA281/EZ281</f>
        <v>#DIV/0!</v>
      </c>
      <c r="FD281" s="227">
        <f>EQ281/EP281</f>
        <v>0</v>
      </c>
      <c r="FE281" s="227">
        <f>EZ281/EY281</f>
        <v>0</v>
      </c>
    </row>
    <row r="282" spans="1:161" ht="10.5" customHeight="1">
      <c r="A282" s="75">
        <v>278</v>
      </c>
      <c r="B282" s="315"/>
      <c r="C282" s="316" t="s">
        <v>116</v>
      </c>
      <c r="D282" s="317" t="s">
        <v>127</v>
      </c>
      <c r="E282" s="323"/>
      <c r="F282" s="318"/>
      <c r="G282" s="319"/>
      <c r="H282" s="320"/>
      <c r="I282" s="321"/>
      <c r="J282" s="322"/>
      <c r="K282" s="323"/>
      <c r="L282" s="318"/>
      <c r="M282" s="319"/>
      <c r="N282" s="320"/>
      <c r="O282" s="321"/>
      <c r="P282" s="322"/>
      <c r="Q282" s="323"/>
      <c r="R282" s="318"/>
      <c r="S282" s="318"/>
      <c r="T282" s="321"/>
      <c r="U282" s="321"/>
      <c r="V282" s="324"/>
      <c r="W282" s="325"/>
      <c r="X282" s="326"/>
      <c r="Y282" s="326"/>
      <c r="Z282" s="321"/>
      <c r="AA282" s="321"/>
      <c r="AB282" s="322"/>
      <c r="AC282" s="327"/>
      <c r="AD282" s="326"/>
      <c r="AE282" s="326"/>
      <c r="AF282" s="321"/>
      <c r="AG282" s="321"/>
      <c r="AH282" s="324"/>
      <c r="AI282" s="328"/>
      <c r="AJ282" s="329"/>
      <c r="AK282" s="329"/>
      <c r="AL282" s="321"/>
      <c r="AM282" s="321"/>
      <c r="AN282" s="322"/>
      <c r="AO282" s="327"/>
      <c r="AP282" s="326"/>
      <c r="AQ282" s="326"/>
      <c r="AR282" s="321"/>
      <c r="AS282" s="321"/>
      <c r="AT282" s="324"/>
      <c r="AU282" s="325">
        <v>1</v>
      </c>
      <c r="AV282" s="326">
        <v>0</v>
      </c>
      <c r="AW282" s="326">
        <v>1</v>
      </c>
      <c r="AX282" s="321"/>
      <c r="AY282" s="321"/>
      <c r="AZ282" s="322"/>
      <c r="BA282" s="325"/>
      <c r="BB282" s="326"/>
      <c r="BC282" s="330"/>
      <c r="BD282" s="331"/>
      <c r="BE282" s="321"/>
      <c r="BF282" s="321"/>
      <c r="BG282" s="325"/>
      <c r="BH282" s="326"/>
      <c r="BI282" s="330"/>
      <c r="BJ282" s="331"/>
      <c r="BK282" s="321"/>
      <c r="BL282" s="324"/>
      <c r="BM282" s="354"/>
      <c r="BN282" s="355"/>
      <c r="BO282" s="356"/>
      <c r="BP282" s="335"/>
      <c r="BQ282" s="336"/>
      <c r="BR282" s="337"/>
      <c r="BS282" s="354"/>
      <c r="BT282" s="355"/>
      <c r="BU282" s="357"/>
      <c r="BV282" s="358"/>
      <c r="BW282" s="336"/>
      <c r="BX282" s="337"/>
      <c r="BY282" s="359"/>
      <c r="BZ282" s="360"/>
      <c r="CA282" s="361"/>
      <c r="CB282" s="358"/>
      <c r="CC282" s="336"/>
      <c r="CD282" s="337"/>
      <c r="CE282" s="359"/>
      <c r="CF282" s="360"/>
      <c r="CG282" s="361"/>
      <c r="CH282" s="358"/>
      <c r="CI282" s="336"/>
      <c r="CJ282" s="337"/>
      <c r="CK282" s="359"/>
      <c r="CL282" s="360"/>
      <c r="CM282" s="361"/>
      <c r="CN282" s="358"/>
      <c r="CO282" s="336"/>
      <c r="CP282" s="337"/>
      <c r="CQ282" s="359"/>
      <c r="CR282" s="360"/>
      <c r="CS282" s="361"/>
      <c r="CT282" s="358"/>
      <c r="CU282" s="336"/>
      <c r="CV282" s="337"/>
      <c r="CW282" s="359"/>
      <c r="CX282" s="360"/>
      <c r="CY282" s="361"/>
      <c r="CZ282" s="358"/>
      <c r="DA282" s="336"/>
      <c r="DB282" s="337"/>
      <c r="DC282" s="359"/>
      <c r="DD282" s="360"/>
      <c r="DE282" s="361"/>
      <c r="DF282" s="358"/>
      <c r="DG282" s="336"/>
      <c r="DH282" s="337"/>
      <c r="DI282" s="385"/>
      <c r="DJ282" s="386"/>
      <c r="DK282" s="387"/>
      <c r="DL282" s="391"/>
      <c r="DM282" s="392"/>
      <c r="DN282" s="397"/>
      <c r="DO282" s="358"/>
      <c r="DP282" s="336"/>
      <c r="DQ282" s="337"/>
      <c r="DR282" s="394"/>
      <c r="DS282" s="395"/>
      <c r="DT282" s="398"/>
      <c r="DU282" s="258"/>
      <c r="DV282" s="259"/>
      <c r="DW282" s="433"/>
      <c r="DX282" s="442"/>
      <c r="DY282" s="443"/>
      <c r="DZ282" s="447"/>
      <c r="EA282" s="258"/>
      <c r="EB282" s="259"/>
      <c r="EC282" s="433"/>
      <c r="ED282" s="442"/>
      <c r="EE282" s="443"/>
      <c r="EF282" s="447"/>
      <c r="EG282" s="258"/>
      <c r="EH282" s="259"/>
      <c r="EI282" s="260"/>
      <c r="EJ282" s="544"/>
      <c r="EK282" s="443"/>
      <c r="EL282" s="447"/>
      <c r="EM282" s="549"/>
      <c r="EN282" s="550"/>
      <c r="EO282" s="554"/>
      <c r="EP282" s="458">
        <f>E282++H282+K282+N282+Q282+T282+W282+Z282+AC282+AF282+AI282+AL282+AO282+AR282+AU282+AX282+BA282+BD282+BG282+BJ282+BM282+BP282+BS282+BV282+BY282+CB282+CE282+CH282+CK282+CN282+CQ282+CT282+CW282+CZ282+DI282+DC282+DF282+DO282+DR282+DL282+DU282+DX282+EA282+ED282+EG282+EJ282+EM282</f>
        <v>1</v>
      </c>
      <c r="EQ282" s="408">
        <f>F282++I282+L282+O282+R282+U282+X282+AA282+AD282+AG282+AJ282+AM282+AP282+AS282+AV282+AY282+BB282+BE282+BH282+BK282+BN282+BQ282+BT282+BW282+BZ282+CC282+CF282+CI282+CL282+CO282+CR282+CU282+CX282+DA282+DJ282+DD282+DG282+DP282+DS282+DM282+DV282+DY282+EB282+EE282+EH282+EK282+EN282</f>
        <v>0</v>
      </c>
      <c r="ER282" s="408">
        <f>G282++J282+M282+P282+S282+V282+Y282+AB282+AE282+AH282+AK282+AN282+AQ282+AT282+AW282+AZ282+BC282+BF282+BI282+BL282+BO282+BR282+BU282+BX282+CA282+CD282+CG282+CJ282+CM282+CP282+CS282+CV282+CY282+DB282+DK282+DE282+DH282+DQ282+DT282+DN282+DW282+DZ282+EC282+EF282+EI282+EL282+EO282</f>
        <v>1</v>
      </c>
      <c r="ES282" s="411">
        <f>ER282/EP282</f>
        <v>1</v>
      </c>
      <c r="ET282" s="556">
        <f>H282+N282+T282+Z282+AF282+AL282+AR282+AX282+BD282+BJ282+BP282+BV282+CB282+CH282+CN282+CT282+CZ282+DF282+DO282+DU282+EA282+EG282+EM282</f>
        <v>0</v>
      </c>
      <c r="EU282" s="414">
        <f>I282+O282+U282+AA282+AG282+AM282+AS282+AY282+BE282+BK282+BQ282+BW282+CC282+CI282+CO282+CU282+DA282+DG282+DP282+DV282+EB282+EH282+EN282</f>
        <v>0</v>
      </c>
      <c r="EV282" s="416">
        <f>E282+K282+Q282+W282+AC282+AO282+AU282+BA282+BG282+BM282+BS282+DI282+DR282+DX282+ED282+EJ282</f>
        <v>1</v>
      </c>
      <c r="EW282" s="409">
        <f>F282+L282+R282+X282+AD282+AP282+AV282+BB282+BH282+BN282+BT282+DJ282+DS282+DY282+EE282+EK282</f>
        <v>0</v>
      </c>
      <c r="EX282" s="417">
        <f>G282+M282+S282+Y282+AE282+AQ282+AW282+BC282+BI282+BO282+BU282+DK282+DT282+DZ282+EF282+EL282</f>
        <v>1</v>
      </c>
      <c r="EY282" s="415">
        <f>BY282+AI282+CE282+CK282+CQ282+CW282+DC282+DL282</f>
        <v>0</v>
      </c>
      <c r="EZ282" s="410">
        <f>BZ282+AJ282+CF282+CL282+CR282+CX282+DD282+DM282</f>
        <v>0</v>
      </c>
      <c r="FA282" s="413">
        <f>CA282+AK282+CG282+CM282+CS282+CY282+DE282+DN282</f>
        <v>0</v>
      </c>
      <c r="FB282" s="226" t="e">
        <f>ER282/EQ282</f>
        <v>#DIV/0!</v>
      </c>
      <c r="FC282" s="226" t="e">
        <f>FA282/EZ282</f>
        <v>#DIV/0!</v>
      </c>
      <c r="FD282" s="227">
        <f>EQ282/EP282</f>
        <v>0</v>
      </c>
      <c r="FE282" s="227" t="e">
        <f>EZ282/EY282</f>
        <v>#DIV/0!</v>
      </c>
    </row>
    <row r="283" spans="1:161" ht="10.5" customHeight="1">
      <c r="A283" s="119">
        <v>279</v>
      </c>
      <c r="B283" s="315"/>
      <c r="C283" s="316" t="s">
        <v>117</v>
      </c>
      <c r="D283" s="317" t="s">
        <v>325</v>
      </c>
      <c r="E283" s="327"/>
      <c r="F283" s="326"/>
      <c r="G283" s="347"/>
      <c r="H283" s="320"/>
      <c r="I283" s="321"/>
      <c r="J283" s="322"/>
      <c r="K283" s="327"/>
      <c r="L283" s="326"/>
      <c r="M283" s="347"/>
      <c r="N283" s="320"/>
      <c r="O283" s="321"/>
      <c r="P283" s="322"/>
      <c r="Q283" s="327"/>
      <c r="R283" s="326"/>
      <c r="S283" s="326"/>
      <c r="T283" s="321"/>
      <c r="U283" s="321"/>
      <c r="V283" s="324"/>
      <c r="W283" s="325"/>
      <c r="X283" s="326"/>
      <c r="Y283" s="326"/>
      <c r="Z283" s="321"/>
      <c r="AA283" s="321"/>
      <c r="AB283" s="322"/>
      <c r="AC283" s="327"/>
      <c r="AD283" s="326"/>
      <c r="AE283" s="326"/>
      <c r="AF283" s="321"/>
      <c r="AG283" s="321"/>
      <c r="AH283" s="324"/>
      <c r="AI283" s="328"/>
      <c r="AJ283" s="329"/>
      <c r="AK283" s="329"/>
      <c r="AL283" s="321"/>
      <c r="AM283" s="321"/>
      <c r="AN283" s="322"/>
      <c r="AO283" s="327"/>
      <c r="AP283" s="326"/>
      <c r="AQ283" s="326"/>
      <c r="AR283" s="321"/>
      <c r="AS283" s="321"/>
      <c r="AT283" s="324"/>
      <c r="AU283" s="325"/>
      <c r="AV283" s="326"/>
      <c r="AW283" s="326"/>
      <c r="AX283" s="321"/>
      <c r="AY283" s="321"/>
      <c r="AZ283" s="322"/>
      <c r="BA283" s="325"/>
      <c r="BB283" s="326"/>
      <c r="BC283" s="330"/>
      <c r="BD283" s="331"/>
      <c r="BE283" s="321"/>
      <c r="BF283" s="321"/>
      <c r="BG283" s="325"/>
      <c r="BH283" s="326"/>
      <c r="BI283" s="330"/>
      <c r="BJ283" s="331"/>
      <c r="BK283" s="321"/>
      <c r="BL283" s="324"/>
      <c r="BM283" s="325"/>
      <c r="BN283" s="326"/>
      <c r="BO283" s="330"/>
      <c r="BP283" s="331"/>
      <c r="BQ283" s="321"/>
      <c r="BR283" s="324"/>
      <c r="BS283" s="325"/>
      <c r="BT283" s="326"/>
      <c r="BU283" s="347"/>
      <c r="BV283" s="320"/>
      <c r="BW283" s="321"/>
      <c r="BX283" s="324"/>
      <c r="BY283" s="328"/>
      <c r="BZ283" s="349"/>
      <c r="CA283" s="350"/>
      <c r="CB283" s="320"/>
      <c r="CC283" s="321"/>
      <c r="CD283" s="324"/>
      <c r="CE283" s="328"/>
      <c r="CF283" s="349"/>
      <c r="CG283" s="350"/>
      <c r="CH283" s="320"/>
      <c r="CI283" s="321"/>
      <c r="CJ283" s="324"/>
      <c r="CK283" s="328"/>
      <c r="CL283" s="349"/>
      <c r="CM283" s="350"/>
      <c r="CN283" s="320"/>
      <c r="CO283" s="321"/>
      <c r="CP283" s="324"/>
      <c r="CQ283" s="328"/>
      <c r="CR283" s="349"/>
      <c r="CS283" s="350"/>
      <c r="CT283" s="320"/>
      <c r="CU283" s="321"/>
      <c r="CV283" s="324"/>
      <c r="CW283" s="328"/>
      <c r="CX283" s="349"/>
      <c r="CY283" s="350"/>
      <c r="CZ283" s="320"/>
      <c r="DA283" s="321"/>
      <c r="DB283" s="324"/>
      <c r="DC283" s="328">
        <v>1</v>
      </c>
      <c r="DD283" s="349">
        <v>0</v>
      </c>
      <c r="DE283" s="350">
        <v>6</v>
      </c>
      <c r="DF283" s="320">
        <v>0</v>
      </c>
      <c r="DG283" s="321">
        <v>0</v>
      </c>
      <c r="DH283" s="324">
        <v>0</v>
      </c>
      <c r="DI283" s="379"/>
      <c r="DJ283" s="380"/>
      <c r="DK283" s="381"/>
      <c r="DL283" s="391"/>
      <c r="DM283" s="392"/>
      <c r="DN283" s="397"/>
      <c r="DO283" s="320"/>
      <c r="DP283" s="321"/>
      <c r="DQ283" s="324"/>
      <c r="DR283" s="394"/>
      <c r="DS283" s="395"/>
      <c r="DT283" s="398"/>
      <c r="DU283" s="258"/>
      <c r="DV283" s="259"/>
      <c r="DW283" s="433"/>
      <c r="DX283" s="442"/>
      <c r="DY283" s="443"/>
      <c r="DZ283" s="447"/>
      <c r="EA283" s="258"/>
      <c r="EB283" s="259"/>
      <c r="EC283" s="433"/>
      <c r="ED283" s="442"/>
      <c r="EE283" s="443"/>
      <c r="EF283" s="447"/>
      <c r="EG283" s="258"/>
      <c r="EH283" s="259"/>
      <c r="EI283" s="260"/>
      <c r="EJ283" s="544"/>
      <c r="EK283" s="443"/>
      <c r="EL283" s="447"/>
      <c r="EM283" s="549"/>
      <c r="EN283" s="550"/>
      <c r="EO283" s="554"/>
      <c r="EP283" s="458">
        <f>E283++H283+K283+N283+Q283+T283+W283+Z283+AC283+AF283+AI283+AL283+AO283+AR283+AU283+AX283+BA283+BD283+BG283+BJ283+BM283+BP283+BS283+BV283+BY283+CB283+CE283+CH283+CK283+CN283+CQ283+CT283+CW283+CZ283+DI283+DC283+DF283+DO283+DR283+DL283+DU283+DX283+EA283+ED283+EG283+EJ283+EM283</f>
        <v>1</v>
      </c>
      <c r="EQ283" s="408">
        <f>F283++I283+L283+O283+R283+U283+X283+AA283+AD283+AG283+AJ283+AM283+AP283+AS283+AV283+AY283+BB283+BE283+BH283+BK283+BN283+BQ283+BT283+BW283+BZ283+CC283+CF283+CI283+CL283+CO283+CR283+CU283+CX283+DA283+DJ283+DD283+DG283+DP283+DS283+DM283+DV283+DY283+EB283+EE283+EH283+EK283+EN283</f>
        <v>0</v>
      </c>
      <c r="ER283" s="408">
        <f>G283++J283+M283+P283+S283+V283+Y283+AB283+AE283+AH283+AK283+AN283+AQ283+AT283+AW283+AZ283+BC283+BF283+BI283+BL283+BO283+BR283+BU283+BX283+CA283+CD283+CG283+CJ283+CM283+CP283+CS283+CV283+CY283+DB283+DK283+DE283+DH283+DQ283+DT283+DN283+DW283+DZ283+EC283+EF283+EI283+EL283+EO283</f>
        <v>6</v>
      </c>
      <c r="ES283" s="411">
        <f>ER283/EP283</f>
        <v>6</v>
      </c>
      <c r="ET283" s="556">
        <f>H283+N283+T283+Z283+AF283+AL283+AR283+AX283+BD283+BJ283+BP283+BV283+CB283+CH283+CN283+CT283+CZ283+DF283+DO283+DU283+EA283+EG283+EM283</f>
        <v>0</v>
      </c>
      <c r="EU283" s="414">
        <f>I283+O283+U283+AA283+AG283+AM283+AS283+AY283+BE283+BK283+BQ283+BW283+CC283+CI283+CO283+CU283+DA283+DG283+DP283+DV283+EB283+EH283+EN283</f>
        <v>0</v>
      </c>
      <c r="EV283" s="416">
        <f>E283+K283+Q283+W283+AC283+AO283+AU283+BA283+BG283+BM283+BS283+DI283+DR283+DX283+ED283+EJ283</f>
        <v>0</v>
      </c>
      <c r="EW283" s="409">
        <f>F283+L283+R283+X283+AD283+AP283+AV283+BB283+BH283+BN283+BT283+DJ283+DS283+DY283+EE283+EK283</f>
        <v>0</v>
      </c>
      <c r="EX283" s="417">
        <f>G283+M283+S283+Y283+AE283+AQ283+AW283+BC283+BI283+BO283+BU283+DK283+DT283+DZ283+EF283+EL283</f>
        <v>0</v>
      </c>
      <c r="EY283" s="415">
        <f>BY283+AI283+CE283+CK283+CQ283+CW283+DC283+DL283</f>
        <v>1</v>
      </c>
      <c r="EZ283" s="410">
        <f>BZ283+AJ283+CF283+CL283+CR283+CX283+DD283+DM283</f>
        <v>0</v>
      </c>
      <c r="FA283" s="413">
        <f>CA283+AK283+CG283+CM283+CS283+CY283+DE283+DN283</f>
        <v>6</v>
      </c>
      <c r="FB283" s="226" t="e">
        <f>ER283/EQ283</f>
        <v>#DIV/0!</v>
      </c>
      <c r="FC283" s="226" t="e">
        <f>FA283/EZ283</f>
        <v>#DIV/0!</v>
      </c>
      <c r="FD283" s="227">
        <f>EQ283/EP283</f>
        <v>0</v>
      </c>
      <c r="FE283" s="227">
        <f>EZ283/EY283</f>
        <v>0</v>
      </c>
    </row>
    <row r="284" spans="1:161" ht="10.5" customHeight="1">
      <c r="A284" s="75">
        <v>280</v>
      </c>
      <c r="B284" s="315"/>
      <c r="C284" s="316" t="s">
        <v>119</v>
      </c>
      <c r="D284" s="317" t="s">
        <v>369</v>
      </c>
      <c r="E284" s="323">
        <v>1</v>
      </c>
      <c r="F284" s="318"/>
      <c r="G284" s="319">
        <v>1</v>
      </c>
      <c r="H284" s="320"/>
      <c r="I284" s="321"/>
      <c r="J284" s="322"/>
      <c r="K284" s="323"/>
      <c r="L284" s="318"/>
      <c r="M284" s="319"/>
      <c r="N284" s="320"/>
      <c r="O284" s="321"/>
      <c r="P284" s="322"/>
      <c r="Q284" s="323"/>
      <c r="R284" s="318"/>
      <c r="S284" s="318"/>
      <c r="T284" s="321"/>
      <c r="U284" s="321"/>
      <c r="V284" s="324"/>
      <c r="W284" s="325"/>
      <c r="X284" s="326"/>
      <c r="Y284" s="326"/>
      <c r="Z284" s="321"/>
      <c r="AA284" s="321"/>
      <c r="AB284" s="322"/>
      <c r="AC284" s="327"/>
      <c r="AD284" s="326"/>
      <c r="AE284" s="326"/>
      <c r="AF284" s="321"/>
      <c r="AG284" s="321"/>
      <c r="AH284" s="324"/>
      <c r="AI284" s="328"/>
      <c r="AJ284" s="329"/>
      <c r="AK284" s="329"/>
      <c r="AL284" s="321"/>
      <c r="AM284" s="321"/>
      <c r="AN284" s="322"/>
      <c r="AO284" s="327"/>
      <c r="AP284" s="326"/>
      <c r="AQ284" s="326"/>
      <c r="AR284" s="321"/>
      <c r="AS284" s="321"/>
      <c r="AT284" s="324"/>
      <c r="AU284" s="325"/>
      <c r="AV284" s="326"/>
      <c r="AW284" s="326"/>
      <c r="AX284" s="321"/>
      <c r="AY284" s="321"/>
      <c r="AZ284" s="322"/>
      <c r="BA284" s="325"/>
      <c r="BB284" s="326"/>
      <c r="BC284" s="330"/>
      <c r="BD284" s="331"/>
      <c r="BE284" s="321"/>
      <c r="BF284" s="321"/>
      <c r="BG284" s="325"/>
      <c r="BH284" s="326"/>
      <c r="BI284" s="330"/>
      <c r="BJ284" s="331"/>
      <c r="BK284" s="321"/>
      <c r="BL284" s="324"/>
      <c r="BM284" s="325"/>
      <c r="BN284" s="326"/>
      <c r="BO284" s="330"/>
      <c r="BP284" s="331"/>
      <c r="BQ284" s="321"/>
      <c r="BR284" s="324"/>
      <c r="BS284" s="325"/>
      <c r="BT284" s="326"/>
      <c r="BU284" s="347"/>
      <c r="BV284" s="320"/>
      <c r="BW284" s="321"/>
      <c r="BX284" s="324"/>
      <c r="BY284" s="328"/>
      <c r="BZ284" s="349"/>
      <c r="CA284" s="350"/>
      <c r="CB284" s="320"/>
      <c r="CC284" s="321"/>
      <c r="CD284" s="324"/>
      <c r="CE284" s="328"/>
      <c r="CF284" s="349"/>
      <c r="CG284" s="350"/>
      <c r="CH284" s="320"/>
      <c r="CI284" s="321"/>
      <c r="CJ284" s="324"/>
      <c r="CK284" s="328"/>
      <c r="CL284" s="349"/>
      <c r="CM284" s="350"/>
      <c r="CN284" s="320"/>
      <c r="CO284" s="321"/>
      <c r="CP284" s="324"/>
      <c r="CQ284" s="328"/>
      <c r="CR284" s="349"/>
      <c r="CS284" s="350"/>
      <c r="CT284" s="320"/>
      <c r="CU284" s="321"/>
      <c r="CV284" s="324"/>
      <c r="CW284" s="328"/>
      <c r="CX284" s="349"/>
      <c r="CY284" s="350"/>
      <c r="CZ284" s="320"/>
      <c r="DA284" s="321"/>
      <c r="DB284" s="324"/>
      <c r="DC284" s="328"/>
      <c r="DD284" s="349"/>
      <c r="DE284" s="350"/>
      <c r="DF284" s="320"/>
      <c r="DG284" s="321"/>
      <c r="DH284" s="324"/>
      <c r="DI284" s="379"/>
      <c r="DJ284" s="380"/>
      <c r="DK284" s="381"/>
      <c r="DL284" s="391"/>
      <c r="DM284" s="392"/>
      <c r="DN284" s="397"/>
      <c r="DO284" s="320"/>
      <c r="DP284" s="321"/>
      <c r="DQ284" s="324"/>
      <c r="DR284" s="394"/>
      <c r="DS284" s="395"/>
      <c r="DT284" s="398"/>
      <c r="DU284" s="258"/>
      <c r="DV284" s="259"/>
      <c r="DW284" s="433"/>
      <c r="DX284" s="442"/>
      <c r="DY284" s="443"/>
      <c r="DZ284" s="447"/>
      <c r="EA284" s="258"/>
      <c r="EB284" s="259"/>
      <c r="EC284" s="433"/>
      <c r="ED284" s="442"/>
      <c r="EE284" s="443"/>
      <c r="EF284" s="447"/>
      <c r="EG284" s="258"/>
      <c r="EH284" s="259"/>
      <c r="EI284" s="260"/>
      <c r="EJ284" s="544"/>
      <c r="EK284" s="443"/>
      <c r="EL284" s="447"/>
      <c r="EM284" s="549"/>
      <c r="EN284" s="550"/>
      <c r="EO284" s="554"/>
      <c r="EP284" s="458">
        <f>E284++H284+K284+N284+Q284+T284+W284+Z284+AC284+AF284+AI284+AL284+AO284+AR284+AU284+AX284+BA284+BD284+BG284+BJ284+BM284+BP284+BS284+BV284+BY284+CB284+CE284+CH284+CK284+CN284+CQ284+CT284+CW284+CZ284+DI284+DC284+DF284+DO284+DR284+DL284+DU284+DX284+EA284+ED284+EG284+EJ284+EM284</f>
        <v>1</v>
      </c>
      <c r="EQ284" s="408">
        <f>F284++I284+L284+O284+R284+U284+X284+AA284+AD284+AG284+AJ284+AM284+AP284+AS284+AV284+AY284+BB284+BE284+BH284+BK284+BN284+BQ284+BT284+BW284+BZ284+CC284+CF284+CI284+CL284+CO284+CR284+CU284+CX284+DA284+DJ284+DD284+DG284+DP284+DS284+DM284+DV284+DY284+EB284+EE284+EH284+EK284+EN284</f>
        <v>0</v>
      </c>
      <c r="ER284" s="408">
        <f>G284++J284+M284+P284+S284+V284+Y284+AB284+AE284+AH284+AK284+AN284+AQ284+AT284+AW284+AZ284+BC284+BF284+BI284+BL284+BO284+BR284+BU284+BX284+CA284+CD284+CG284+CJ284+CM284+CP284+CS284+CV284+CY284+DB284+DK284+DE284+DH284+DQ284+DT284+DN284+DW284+DZ284+EC284+EF284+EI284+EL284+EO284</f>
        <v>1</v>
      </c>
      <c r="ES284" s="411">
        <f>ER284/EP284</f>
        <v>1</v>
      </c>
      <c r="ET284" s="556">
        <f>H284+N284+T284+Z284+AF284+AL284+AR284+AX284+BD284+BJ284+BP284+BV284+CB284+CH284+CN284+CT284+CZ284+DF284+DO284+DU284+EA284+EG284+EM284</f>
        <v>0</v>
      </c>
      <c r="EU284" s="414">
        <f>I284+O284+U284+AA284+AG284+AM284+AS284+AY284+BE284+BK284+BQ284+BW284+CC284+CI284+CO284+CU284+DA284+DG284+DP284+DV284+EB284+EH284+EN284</f>
        <v>0</v>
      </c>
      <c r="EV284" s="416">
        <f>E284+K284+Q284+W284+AC284+AO284+AU284+BA284+BG284+BM284+BS284+DI284+DR284+DX284+ED284+EJ284</f>
        <v>1</v>
      </c>
      <c r="EW284" s="409">
        <f>F284+L284+R284+X284+AD284+AP284+AV284+BB284+BH284+BN284+BT284+DJ284+DS284+DY284+EE284+EK284</f>
        <v>0</v>
      </c>
      <c r="EX284" s="417">
        <f>G284+M284+S284+Y284+AE284+AQ284+AW284+BC284+BI284+BO284+BU284+DK284+DT284+DZ284+EF284+EL284</f>
        <v>1</v>
      </c>
      <c r="EY284" s="415">
        <f>BY284+AI284+CE284+CK284+CQ284+CW284+DC284+DL284</f>
        <v>0</v>
      </c>
      <c r="EZ284" s="410">
        <f>BZ284+AJ284+CF284+CL284+CR284+CX284+DD284+DM284</f>
        <v>0</v>
      </c>
      <c r="FA284" s="413">
        <f>CA284+AK284+CG284+CM284+CS284+CY284+DE284+DN284</f>
        <v>0</v>
      </c>
      <c r="FB284" s="226" t="e">
        <f>ER284/EQ284</f>
        <v>#DIV/0!</v>
      </c>
      <c r="FC284" s="226" t="e">
        <f>FA284/EZ284</f>
        <v>#DIV/0!</v>
      </c>
      <c r="FD284" s="227">
        <f>EQ284/EP284</f>
        <v>0</v>
      </c>
      <c r="FE284" s="227" t="e">
        <f>EZ284/EY284</f>
        <v>#DIV/0!</v>
      </c>
    </row>
    <row r="285" spans="1:161" ht="10.5" customHeight="1">
      <c r="A285" s="119">
        <v>281</v>
      </c>
      <c r="B285" s="315"/>
      <c r="C285" s="316" t="s">
        <v>116</v>
      </c>
      <c r="D285" s="420" t="s">
        <v>210</v>
      </c>
      <c r="E285" s="323"/>
      <c r="F285" s="318"/>
      <c r="G285" s="319"/>
      <c r="H285" s="320"/>
      <c r="I285" s="321"/>
      <c r="J285" s="322"/>
      <c r="K285" s="323"/>
      <c r="L285" s="318"/>
      <c r="M285" s="319"/>
      <c r="N285" s="320"/>
      <c r="O285" s="321"/>
      <c r="P285" s="322"/>
      <c r="Q285" s="323"/>
      <c r="R285" s="318"/>
      <c r="S285" s="318"/>
      <c r="T285" s="321"/>
      <c r="U285" s="321"/>
      <c r="V285" s="324"/>
      <c r="W285" s="325"/>
      <c r="X285" s="326"/>
      <c r="Y285" s="326"/>
      <c r="Z285" s="321"/>
      <c r="AA285" s="321"/>
      <c r="AB285" s="322"/>
      <c r="AC285" s="327"/>
      <c r="AD285" s="326"/>
      <c r="AE285" s="326"/>
      <c r="AF285" s="321"/>
      <c r="AG285" s="321"/>
      <c r="AH285" s="324"/>
      <c r="AI285" s="328"/>
      <c r="AJ285" s="329"/>
      <c r="AK285" s="329"/>
      <c r="AL285" s="321"/>
      <c r="AM285" s="321"/>
      <c r="AN285" s="322"/>
      <c r="AO285" s="327"/>
      <c r="AP285" s="326"/>
      <c r="AQ285" s="326"/>
      <c r="AR285" s="321"/>
      <c r="AS285" s="321"/>
      <c r="AT285" s="324"/>
      <c r="AU285" s="325"/>
      <c r="AV285" s="326"/>
      <c r="AW285" s="326"/>
      <c r="AX285" s="321"/>
      <c r="AY285" s="321"/>
      <c r="AZ285" s="322"/>
      <c r="BA285" s="325"/>
      <c r="BB285" s="326"/>
      <c r="BC285" s="330"/>
      <c r="BD285" s="331"/>
      <c r="BE285" s="321"/>
      <c r="BF285" s="321"/>
      <c r="BG285" s="332"/>
      <c r="BH285" s="333"/>
      <c r="BI285" s="334"/>
      <c r="BJ285" s="331"/>
      <c r="BK285" s="321"/>
      <c r="BL285" s="324"/>
      <c r="BM285" s="332"/>
      <c r="BN285" s="333"/>
      <c r="BO285" s="334"/>
      <c r="BP285" s="331"/>
      <c r="BQ285" s="321"/>
      <c r="BR285" s="324"/>
      <c r="BS285" s="338">
        <f>'2011-2012'!BS46</f>
        <v>1</v>
      </c>
      <c r="BT285" s="339">
        <f>'2011-2012'!BT46</f>
        <v>0</v>
      </c>
      <c r="BU285" s="340">
        <f>'2011-2012'!BU46</f>
        <v>8</v>
      </c>
      <c r="BV285" s="341">
        <f>'2011-2012'!H46</f>
        <v>0</v>
      </c>
      <c r="BW285" s="342">
        <f>'2011-2012'!I46</f>
        <v>0</v>
      </c>
      <c r="BX285" s="343">
        <f>'2011-2012'!J46</f>
        <v>0</v>
      </c>
      <c r="BY285" s="344"/>
      <c r="BZ285" s="345"/>
      <c r="CA285" s="346"/>
      <c r="CB285" s="341"/>
      <c r="CC285" s="342"/>
      <c r="CD285" s="343"/>
      <c r="CE285" s="344"/>
      <c r="CF285" s="345"/>
      <c r="CG285" s="346"/>
      <c r="CH285" s="341"/>
      <c r="CI285" s="342"/>
      <c r="CJ285" s="343"/>
      <c r="CK285" s="344"/>
      <c r="CL285" s="345"/>
      <c r="CM285" s="346"/>
      <c r="CN285" s="341"/>
      <c r="CO285" s="342"/>
      <c r="CP285" s="343"/>
      <c r="CQ285" s="399"/>
      <c r="CR285" s="400"/>
      <c r="CS285" s="401"/>
      <c r="CT285" s="341"/>
      <c r="CU285" s="342"/>
      <c r="CV285" s="343"/>
      <c r="CW285" s="399"/>
      <c r="CX285" s="400"/>
      <c r="CY285" s="401"/>
      <c r="CZ285" s="341"/>
      <c r="DA285" s="342"/>
      <c r="DB285" s="343"/>
      <c r="DC285" s="399"/>
      <c r="DD285" s="400"/>
      <c r="DE285" s="401"/>
      <c r="DF285" s="341"/>
      <c r="DG285" s="342"/>
      <c r="DH285" s="343"/>
      <c r="DI285" s="402"/>
      <c r="DJ285" s="403"/>
      <c r="DK285" s="404"/>
      <c r="DL285" s="391"/>
      <c r="DM285" s="392"/>
      <c r="DN285" s="397"/>
      <c r="DO285" s="341"/>
      <c r="DP285" s="342"/>
      <c r="DQ285" s="343"/>
      <c r="DR285" s="394"/>
      <c r="DS285" s="395"/>
      <c r="DT285" s="398"/>
      <c r="DU285" s="258"/>
      <c r="DV285" s="259"/>
      <c r="DW285" s="433"/>
      <c r="DX285" s="442"/>
      <c r="DY285" s="443"/>
      <c r="DZ285" s="447"/>
      <c r="EA285" s="258"/>
      <c r="EB285" s="259"/>
      <c r="EC285" s="433"/>
      <c r="ED285" s="442"/>
      <c r="EE285" s="443"/>
      <c r="EF285" s="447"/>
      <c r="EG285" s="258"/>
      <c r="EH285" s="259"/>
      <c r="EI285" s="260"/>
      <c r="EJ285" s="544"/>
      <c r="EK285" s="443"/>
      <c r="EL285" s="447"/>
      <c r="EM285" s="549"/>
      <c r="EN285" s="550"/>
      <c r="EO285" s="554"/>
      <c r="EP285" s="458">
        <f>E285++H285+K285+N285+Q285+T285+W285+Z285+AC285+AF285+AI285+AL285+AO285+AR285+AU285+AX285+BA285+BD285+BG285+BJ285+BM285+BP285+BS285+BV285+BY285+CB285+CE285+CH285+CK285+CN285+CQ285+CT285+CW285+CZ285+DI285+DC285+DF285+DO285+DR285+DL285+DU285+DX285+EA285+ED285+EG285+EJ285+EM285</f>
        <v>1</v>
      </c>
      <c r="EQ285" s="408">
        <f>F285++I285+L285+O285+R285+U285+X285+AA285+AD285+AG285+AJ285+AM285+AP285+AS285+AV285+AY285+BB285+BE285+BH285+BK285+BN285+BQ285+BT285+BW285+BZ285+CC285+CF285+CI285+CL285+CO285+CR285+CU285+CX285+DA285+DJ285+DD285+DG285+DP285+DS285+DM285+DV285+DY285+EB285+EE285+EH285+EK285+EN285</f>
        <v>0</v>
      </c>
      <c r="ER285" s="408">
        <f>G285++J285+M285+P285+S285+V285+Y285+AB285+AE285+AH285+AK285+AN285+AQ285+AT285+AW285+AZ285+BC285+BF285+BI285+BL285+BO285+BR285+BU285+BX285+CA285+CD285+CG285+CJ285+CM285+CP285+CS285+CV285+CY285+DB285+DK285+DE285+DH285+DQ285+DT285+DN285+DW285+DZ285+EC285+EF285+EI285+EL285+EO285</f>
        <v>8</v>
      </c>
      <c r="ES285" s="411">
        <f>ER285/EP285</f>
        <v>8</v>
      </c>
      <c r="ET285" s="556">
        <f>H285+N285+T285+Z285+AF285+AL285+AR285+AX285+BD285+BJ285+BP285+BV285+CB285+CH285+CN285+CT285+CZ285+DF285+DO285+DU285+EA285+EG285+EM285</f>
        <v>0</v>
      </c>
      <c r="EU285" s="414">
        <f>I285+O285+U285+AA285+AG285+AM285+AS285+AY285+BE285+BK285+BQ285+BW285+CC285+CI285+CO285+CU285+DA285+DG285+DP285+DV285+EB285+EH285+EN285</f>
        <v>0</v>
      </c>
      <c r="EV285" s="416">
        <f>E285+K285+Q285+W285+AC285+AO285+AU285+BA285+BG285+BM285+BS285+DI285+DR285+DX285+ED285+EJ285</f>
        <v>1</v>
      </c>
      <c r="EW285" s="409">
        <f>F285+L285+R285+X285+AD285+AP285+AV285+BB285+BH285+BN285+BT285+DJ285+DS285+DY285+EE285+EK285</f>
        <v>0</v>
      </c>
      <c r="EX285" s="417">
        <f>G285+M285+S285+Y285+AE285+AQ285+AW285+BC285+BI285+BO285+BU285+DK285+DT285+DZ285+EF285+EL285</f>
        <v>8</v>
      </c>
      <c r="EY285" s="415">
        <f>BY285+AI285+CE285+CK285+CQ285+CW285+DC285+DL285</f>
        <v>0</v>
      </c>
      <c r="EZ285" s="410">
        <f>BZ285+AJ285+CF285+CL285+CR285+CX285+DD285+DM285</f>
        <v>0</v>
      </c>
      <c r="FA285" s="413">
        <f>CA285+AK285+CG285+CM285+CS285+CY285+DE285+DN285</f>
        <v>0</v>
      </c>
      <c r="FB285" s="226" t="e">
        <f>ER285/EQ285</f>
        <v>#DIV/0!</v>
      </c>
      <c r="FC285" s="226" t="e">
        <f>FA285/EZ285</f>
        <v>#DIV/0!</v>
      </c>
      <c r="FD285" s="227">
        <f>EQ285/EP285</f>
        <v>0</v>
      </c>
      <c r="FE285" s="227" t="e">
        <f>EZ285/EY285</f>
        <v>#DIV/0!</v>
      </c>
    </row>
    <row r="286" spans="1:161" ht="10.5" customHeight="1">
      <c r="A286" s="75">
        <v>282</v>
      </c>
      <c r="B286" s="315"/>
      <c r="C286" s="316" t="s">
        <v>117</v>
      </c>
      <c r="D286" s="317" t="s">
        <v>150</v>
      </c>
      <c r="E286" s="323"/>
      <c r="F286" s="318"/>
      <c r="G286" s="319"/>
      <c r="H286" s="320"/>
      <c r="I286" s="321"/>
      <c r="J286" s="322"/>
      <c r="K286" s="323"/>
      <c r="L286" s="318"/>
      <c r="M286" s="319"/>
      <c r="N286" s="320"/>
      <c r="O286" s="321"/>
      <c r="P286" s="322"/>
      <c r="Q286" s="323"/>
      <c r="R286" s="318"/>
      <c r="S286" s="318"/>
      <c r="T286" s="321"/>
      <c r="U286" s="321"/>
      <c r="V286" s="324"/>
      <c r="W286" s="325"/>
      <c r="X286" s="326"/>
      <c r="Y286" s="326"/>
      <c r="Z286" s="321"/>
      <c r="AA286" s="321"/>
      <c r="AB286" s="322"/>
      <c r="AC286" s="327"/>
      <c r="AD286" s="326"/>
      <c r="AE286" s="326"/>
      <c r="AF286" s="321"/>
      <c r="AG286" s="321"/>
      <c r="AH286" s="324"/>
      <c r="AI286" s="328"/>
      <c r="AJ286" s="329"/>
      <c r="AK286" s="329"/>
      <c r="AL286" s="321"/>
      <c r="AM286" s="321"/>
      <c r="AN286" s="322"/>
      <c r="AO286" s="327"/>
      <c r="AP286" s="326"/>
      <c r="AQ286" s="326"/>
      <c r="AR286" s="321"/>
      <c r="AS286" s="321"/>
      <c r="AT286" s="324"/>
      <c r="AU286" s="325"/>
      <c r="AV286" s="326"/>
      <c r="AW286" s="326"/>
      <c r="AX286" s="321"/>
      <c r="AY286" s="321"/>
      <c r="AZ286" s="322"/>
      <c r="BA286" s="325"/>
      <c r="BB286" s="326"/>
      <c r="BC286" s="330"/>
      <c r="BD286" s="331">
        <v>1</v>
      </c>
      <c r="BE286" s="321"/>
      <c r="BF286" s="321">
        <v>90</v>
      </c>
      <c r="BG286" s="325"/>
      <c r="BH286" s="326"/>
      <c r="BI286" s="330"/>
      <c r="BJ286" s="331"/>
      <c r="BK286" s="321"/>
      <c r="BL286" s="324"/>
      <c r="BM286" s="325"/>
      <c r="BN286" s="326"/>
      <c r="BO286" s="330"/>
      <c r="BP286" s="331"/>
      <c r="BQ286" s="321"/>
      <c r="BR286" s="324"/>
      <c r="BS286" s="325"/>
      <c r="BT286" s="326"/>
      <c r="BU286" s="347"/>
      <c r="BV286" s="320"/>
      <c r="BW286" s="321"/>
      <c r="BX286" s="324"/>
      <c r="BY286" s="328"/>
      <c r="BZ286" s="349"/>
      <c r="CA286" s="350"/>
      <c r="CB286" s="320"/>
      <c r="CC286" s="321"/>
      <c r="CD286" s="324"/>
      <c r="CE286" s="328"/>
      <c r="CF286" s="349"/>
      <c r="CG286" s="350"/>
      <c r="CH286" s="320"/>
      <c r="CI286" s="321"/>
      <c r="CJ286" s="324"/>
      <c r="CK286" s="328"/>
      <c r="CL286" s="349"/>
      <c r="CM286" s="350"/>
      <c r="CN286" s="320"/>
      <c r="CO286" s="321"/>
      <c r="CP286" s="324"/>
      <c r="CQ286" s="328"/>
      <c r="CR286" s="349"/>
      <c r="CS286" s="350"/>
      <c r="CT286" s="320"/>
      <c r="CU286" s="321"/>
      <c r="CV286" s="324"/>
      <c r="CW286" s="328"/>
      <c r="CX286" s="349"/>
      <c r="CY286" s="350"/>
      <c r="CZ286" s="320"/>
      <c r="DA286" s="321"/>
      <c r="DB286" s="324"/>
      <c r="DC286" s="328"/>
      <c r="DD286" s="349"/>
      <c r="DE286" s="350"/>
      <c r="DF286" s="320"/>
      <c r="DG286" s="321"/>
      <c r="DH286" s="324"/>
      <c r="DI286" s="379"/>
      <c r="DJ286" s="380"/>
      <c r="DK286" s="381"/>
      <c r="DL286" s="391"/>
      <c r="DM286" s="392"/>
      <c r="DN286" s="397"/>
      <c r="DO286" s="320"/>
      <c r="DP286" s="321"/>
      <c r="DQ286" s="324"/>
      <c r="DR286" s="394"/>
      <c r="DS286" s="395"/>
      <c r="DT286" s="398"/>
      <c r="DU286" s="258"/>
      <c r="DV286" s="259"/>
      <c r="DW286" s="433"/>
      <c r="DX286" s="442"/>
      <c r="DY286" s="443"/>
      <c r="DZ286" s="447"/>
      <c r="EA286" s="258"/>
      <c r="EB286" s="259"/>
      <c r="EC286" s="433"/>
      <c r="ED286" s="442"/>
      <c r="EE286" s="443"/>
      <c r="EF286" s="447"/>
      <c r="EG286" s="258"/>
      <c r="EH286" s="259"/>
      <c r="EI286" s="260"/>
      <c r="EJ286" s="544"/>
      <c r="EK286" s="443"/>
      <c r="EL286" s="447"/>
      <c r="EM286" s="549"/>
      <c r="EN286" s="550"/>
      <c r="EO286" s="554"/>
      <c r="EP286" s="458">
        <f>E286++H286+K286+N286+Q286+T286+W286+Z286+AC286+AF286+AI286+AL286+AO286+AR286+AU286+AX286+BA286+BD286+BG286+BJ286+BM286+BP286+BS286+BV286+BY286+CB286+CE286+CH286+CK286+CN286+CQ286+CT286+CW286+CZ286+DI286+DC286+DF286+DO286+DR286+DL286+DU286+DX286+EA286+ED286+EG286+EJ286+EM286</f>
        <v>1</v>
      </c>
      <c r="EQ286" s="408">
        <f>F286++I286+L286+O286+R286+U286+X286+AA286+AD286+AG286+AJ286+AM286+AP286+AS286+AV286+AY286+BB286+BE286+BH286+BK286+BN286+BQ286+BT286+BW286+BZ286+CC286+CF286+CI286+CL286+CO286+CR286+CU286+CX286+DA286+DJ286+DD286+DG286+DP286+DS286+DM286+DV286+DY286+EB286+EE286+EH286+EK286+EN286</f>
        <v>0</v>
      </c>
      <c r="ER286" s="408">
        <f>G286++J286+M286+P286+S286+V286+Y286+AB286+AE286+AH286+AK286+AN286+AQ286+AT286+AW286+AZ286+BC286+BF286+BI286+BL286+BO286+BR286+BU286+BX286+CA286+CD286+CG286+CJ286+CM286+CP286+CS286+CV286+CY286+DB286+DK286+DE286+DH286+DQ286+DT286+DN286+DW286+DZ286+EC286+EF286+EI286+EL286+EO286</f>
        <v>90</v>
      </c>
      <c r="ES286" s="411">
        <f>ER286/EP286</f>
        <v>90</v>
      </c>
      <c r="ET286" s="556">
        <f>H286+N286+T286+Z286+AF286+AL286+AR286+AX286+BD286+BJ286+BP286+BV286+CB286+CH286+CN286+CT286+CZ286+DF286+DO286+DU286+EA286+EG286+EM286</f>
        <v>1</v>
      </c>
      <c r="EU286" s="414">
        <f>I286+O286+U286+AA286+AG286+AM286+AS286+AY286+BE286+BK286+BQ286+BW286+CC286+CI286+CO286+CU286+DA286+DG286+DP286+DV286+EB286+EH286+EN286</f>
        <v>0</v>
      </c>
      <c r="EV286" s="416">
        <f>E286+K286+Q286+W286+AC286+AO286+AU286+BA286+BG286+BM286+BS286+DI286+DR286+DX286+ED286+EJ286</f>
        <v>0</v>
      </c>
      <c r="EW286" s="409">
        <f>F286+L286+R286+X286+AD286+AP286+AV286+BB286+BH286+BN286+BT286+DJ286+DS286+DY286+EE286+EK286</f>
        <v>0</v>
      </c>
      <c r="EX286" s="417">
        <f>G286+M286+S286+Y286+AE286+AQ286+AW286+BC286+BI286+BO286+BU286+DK286+DT286+DZ286+EF286+EL286</f>
        <v>0</v>
      </c>
      <c r="EY286" s="415">
        <f>BY286+AI286+CE286+CK286+CQ286+CW286+DC286+DL286</f>
        <v>0</v>
      </c>
      <c r="EZ286" s="410">
        <f>BZ286+AJ286+CF286+CL286+CR286+CX286+DD286+DM286</f>
        <v>0</v>
      </c>
      <c r="FA286" s="413">
        <f>CA286+AK286+CG286+CM286+CS286+CY286+DE286+DN286</f>
        <v>0</v>
      </c>
      <c r="FB286" s="226" t="e">
        <f>ER286/EQ286</f>
        <v>#DIV/0!</v>
      </c>
      <c r="FC286" s="226" t="e">
        <f>FA286/EZ286</f>
        <v>#DIV/0!</v>
      </c>
      <c r="FD286" s="227">
        <f>EQ286/EP286</f>
        <v>0</v>
      </c>
      <c r="FE286" s="227" t="e">
        <f>EZ286/EY286</f>
        <v>#DIV/0!</v>
      </c>
    </row>
    <row r="287" spans="1:161" ht="10.5" customHeight="1">
      <c r="A287" s="119">
        <v>283</v>
      </c>
      <c r="B287" s="315"/>
      <c r="C287" s="316" t="s">
        <v>116</v>
      </c>
      <c r="D287" s="317" t="s">
        <v>185</v>
      </c>
      <c r="E287" s="323"/>
      <c r="F287" s="318"/>
      <c r="G287" s="319"/>
      <c r="H287" s="320"/>
      <c r="I287" s="321"/>
      <c r="J287" s="322"/>
      <c r="K287" s="323"/>
      <c r="L287" s="318"/>
      <c r="M287" s="319"/>
      <c r="N287" s="320"/>
      <c r="O287" s="321"/>
      <c r="P287" s="322"/>
      <c r="Q287" s="323"/>
      <c r="R287" s="318"/>
      <c r="S287" s="318"/>
      <c r="T287" s="321"/>
      <c r="U287" s="321"/>
      <c r="V287" s="324"/>
      <c r="W287" s="325"/>
      <c r="X287" s="326"/>
      <c r="Y287" s="326"/>
      <c r="Z287" s="321"/>
      <c r="AA287" s="321"/>
      <c r="AB287" s="322"/>
      <c r="AC287" s="327"/>
      <c r="AD287" s="326"/>
      <c r="AE287" s="326"/>
      <c r="AF287" s="321"/>
      <c r="AG287" s="321"/>
      <c r="AH287" s="324"/>
      <c r="AI287" s="328"/>
      <c r="AJ287" s="329"/>
      <c r="AK287" s="329"/>
      <c r="AL287" s="321"/>
      <c r="AM287" s="321"/>
      <c r="AN287" s="322"/>
      <c r="AO287" s="327"/>
      <c r="AP287" s="326"/>
      <c r="AQ287" s="326"/>
      <c r="AR287" s="321"/>
      <c r="AS287" s="321"/>
      <c r="AT287" s="324"/>
      <c r="AU287" s="325"/>
      <c r="AV287" s="326"/>
      <c r="AW287" s="326"/>
      <c r="AX287" s="321"/>
      <c r="AY287" s="321"/>
      <c r="AZ287" s="322"/>
      <c r="BA287" s="325"/>
      <c r="BB287" s="326"/>
      <c r="BC287" s="330"/>
      <c r="BD287" s="331"/>
      <c r="BE287" s="321"/>
      <c r="BF287" s="321"/>
      <c r="BG287" s="332"/>
      <c r="BH287" s="333"/>
      <c r="BI287" s="334"/>
      <c r="BJ287" s="331"/>
      <c r="BK287" s="321"/>
      <c r="BL287" s="324"/>
      <c r="BM287" s="325"/>
      <c r="BN287" s="326"/>
      <c r="BO287" s="330"/>
      <c r="BP287" s="331"/>
      <c r="BQ287" s="321"/>
      <c r="BR287" s="324"/>
      <c r="BS287" s="338">
        <f>'2011-2012'!BS60</f>
        <v>1</v>
      </c>
      <c r="BT287" s="339">
        <f>'2011-2012'!BT60</f>
        <v>0</v>
      </c>
      <c r="BU287" s="340">
        <f>'2011-2012'!BU60</f>
        <v>8</v>
      </c>
      <c r="BV287" s="341">
        <f>'2011-2012'!H60</f>
        <v>0</v>
      </c>
      <c r="BW287" s="342">
        <f>'2011-2012'!I60</f>
        <v>0</v>
      </c>
      <c r="BX287" s="343">
        <f>'2011-2012'!J60</f>
        <v>0</v>
      </c>
      <c r="BY287" s="344">
        <f>'2012 - 2013'!BU55</f>
        <v>0</v>
      </c>
      <c r="BZ287" s="345">
        <f>'2012 - 2013'!BV55</f>
        <v>0</v>
      </c>
      <c r="CA287" s="346">
        <f>'2012 - 2013'!BW55</f>
        <v>0</v>
      </c>
      <c r="CB287" s="341">
        <f>'2012 - 2013'!J55</f>
        <v>0</v>
      </c>
      <c r="CC287" s="342">
        <f>'2012 - 2013'!K55</f>
        <v>0</v>
      </c>
      <c r="CD287" s="343">
        <f>'2012 - 2013'!L55</f>
        <v>0</v>
      </c>
      <c r="CE287" s="344"/>
      <c r="CF287" s="345"/>
      <c r="CG287" s="346"/>
      <c r="CH287" s="341"/>
      <c r="CI287" s="342"/>
      <c r="CJ287" s="343"/>
      <c r="CK287" s="344"/>
      <c r="CL287" s="345"/>
      <c r="CM287" s="346"/>
      <c r="CN287" s="341"/>
      <c r="CO287" s="342"/>
      <c r="CP287" s="343"/>
      <c r="CQ287" s="399"/>
      <c r="CR287" s="400"/>
      <c r="CS287" s="401"/>
      <c r="CT287" s="341"/>
      <c r="CU287" s="342"/>
      <c r="CV287" s="343"/>
      <c r="CW287" s="399"/>
      <c r="CX287" s="400"/>
      <c r="CY287" s="401"/>
      <c r="CZ287" s="341"/>
      <c r="DA287" s="342"/>
      <c r="DB287" s="343"/>
      <c r="DC287" s="399"/>
      <c r="DD287" s="400"/>
      <c r="DE287" s="401"/>
      <c r="DF287" s="341"/>
      <c r="DG287" s="342"/>
      <c r="DH287" s="343"/>
      <c r="DI287" s="402"/>
      <c r="DJ287" s="403"/>
      <c r="DK287" s="404"/>
      <c r="DL287" s="391"/>
      <c r="DM287" s="392"/>
      <c r="DN287" s="397"/>
      <c r="DO287" s="341"/>
      <c r="DP287" s="342"/>
      <c r="DQ287" s="343"/>
      <c r="DR287" s="394"/>
      <c r="DS287" s="395"/>
      <c r="DT287" s="398"/>
      <c r="DU287" s="258"/>
      <c r="DV287" s="259"/>
      <c r="DW287" s="433"/>
      <c r="DX287" s="442"/>
      <c r="DY287" s="443"/>
      <c r="DZ287" s="447"/>
      <c r="EA287" s="258"/>
      <c r="EB287" s="259"/>
      <c r="EC287" s="433"/>
      <c r="ED287" s="442"/>
      <c r="EE287" s="443"/>
      <c r="EF287" s="447"/>
      <c r="EG287" s="258"/>
      <c r="EH287" s="259"/>
      <c r="EI287" s="260"/>
      <c r="EJ287" s="544"/>
      <c r="EK287" s="443"/>
      <c r="EL287" s="447"/>
      <c r="EM287" s="549"/>
      <c r="EN287" s="550"/>
      <c r="EO287" s="554"/>
      <c r="EP287" s="458">
        <f>E287++H287+K287+N287+Q287+T287+W287+Z287+AC287+AF287+AI287+AL287+AO287+AR287+AU287+AX287+BA287+BD287+BG287+BJ287+BM287+BP287+BS287+BV287+BY287+CB287+CE287+CH287+CK287+CN287+CQ287+CT287+CW287+CZ287+DI287+DC287+DF287+DO287+DR287+DL287+DU287+DX287+EA287+ED287+EG287+EJ287+EM287</f>
        <v>1</v>
      </c>
      <c r="EQ287" s="408">
        <f>F287++I287+L287+O287+R287+U287+X287+AA287+AD287+AG287+AJ287+AM287+AP287+AS287+AV287+AY287+BB287+BE287+BH287+BK287+BN287+BQ287+BT287+BW287+BZ287+CC287+CF287+CI287+CL287+CO287+CR287+CU287+CX287+DA287+DJ287+DD287+DG287+DP287+DS287+DM287+DV287+DY287+EB287+EE287+EH287+EK287+EN287</f>
        <v>0</v>
      </c>
      <c r="ER287" s="408">
        <f>G287++J287+M287+P287+S287+V287+Y287+AB287+AE287+AH287+AK287+AN287+AQ287+AT287+AW287+AZ287+BC287+BF287+BI287+BL287+BO287+BR287+BU287+BX287+CA287+CD287+CG287+CJ287+CM287+CP287+CS287+CV287+CY287+DB287+DK287+DE287+DH287+DQ287+DT287+DN287+DW287+DZ287+EC287+EF287+EI287+EL287+EO287</f>
        <v>8</v>
      </c>
      <c r="ES287" s="411">
        <f>ER287/EP287</f>
        <v>8</v>
      </c>
      <c r="ET287" s="556">
        <f>H287+N287+T287+Z287+AF287+AL287+AR287+AX287+BD287+BJ287+BP287+BV287+CB287+CH287+CN287+CT287+CZ287+DF287+DO287+DU287+EA287+EG287+EM287</f>
        <v>0</v>
      </c>
      <c r="EU287" s="414">
        <f>I287+O287+U287+AA287+AG287+AM287+AS287+AY287+BE287+BK287+BQ287+BW287+CC287+CI287+CO287+CU287+DA287+DG287+DP287+DV287+EB287+EH287+EN287</f>
        <v>0</v>
      </c>
      <c r="EV287" s="416">
        <f>E287+K287+Q287+W287+AC287+AO287+AU287+BA287+BG287+BM287+BS287+DI287+DR287+DX287+ED287+EJ287</f>
        <v>1</v>
      </c>
      <c r="EW287" s="409">
        <f>F287+L287+R287+X287+AD287+AP287+AV287+BB287+BH287+BN287+BT287+DJ287+DS287+DY287+EE287+EK287</f>
        <v>0</v>
      </c>
      <c r="EX287" s="417">
        <f>G287+M287+S287+Y287+AE287+AQ287+AW287+BC287+BI287+BO287+BU287+DK287+DT287+DZ287+EF287+EL287</f>
        <v>8</v>
      </c>
      <c r="EY287" s="415">
        <f>BY287+AI287+CE287+CK287+CQ287+CW287+DC287+DL287</f>
        <v>0</v>
      </c>
      <c r="EZ287" s="410">
        <f>BZ287+AJ287+CF287+CL287+CR287+CX287+DD287+DM287</f>
        <v>0</v>
      </c>
      <c r="FA287" s="413">
        <f>CA287+AK287+CG287+CM287+CS287+CY287+DE287+DN287</f>
        <v>0</v>
      </c>
      <c r="FB287" s="226" t="e">
        <f>ER287/EQ287</f>
        <v>#DIV/0!</v>
      </c>
      <c r="FC287" s="226" t="e">
        <f>FA287/EZ287</f>
        <v>#DIV/0!</v>
      </c>
      <c r="FD287" s="227">
        <f>EQ287/EP287</f>
        <v>0</v>
      </c>
      <c r="FE287" s="227" t="e">
        <f>EZ287/EY287</f>
        <v>#DIV/0!</v>
      </c>
    </row>
    <row r="288" spans="1:161" ht="10.5" customHeight="1">
      <c r="A288" s="75">
        <v>284</v>
      </c>
      <c r="B288" s="315"/>
      <c r="C288" s="316" t="s">
        <v>118</v>
      </c>
      <c r="D288" s="317" t="s">
        <v>131</v>
      </c>
      <c r="E288" s="327"/>
      <c r="F288" s="326"/>
      <c r="G288" s="347"/>
      <c r="H288" s="320"/>
      <c r="I288" s="321"/>
      <c r="J288" s="322"/>
      <c r="K288" s="327"/>
      <c r="L288" s="326"/>
      <c r="M288" s="347"/>
      <c r="N288" s="320"/>
      <c r="O288" s="321"/>
      <c r="P288" s="322"/>
      <c r="Q288" s="327"/>
      <c r="R288" s="326"/>
      <c r="S288" s="326"/>
      <c r="T288" s="321"/>
      <c r="U288" s="321"/>
      <c r="V288" s="324"/>
      <c r="W288" s="325"/>
      <c r="X288" s="326"/>
      <c r="Y288" s="326"/>
      <c r="Z288" s="321"/>
      <c r="AA288" s="321"/>
      <c r="AB288" s="322"/>
      <c r="AC288" s="327"/>
      <c r="AD288" s="326"/>
      <c r="AE288" s="326"/>
      <c r="AF288" s="321"/>
      <c r="AG288" s="321"/>
      <c r="AH288" s="324"/>
      <c r="AI288" s="328"/>
      <c r="AJ288" s="329"/>
      <c r="AK288" s="329"/>
      <c r="AL288" s="321"/>
      <c r="AM288" s="321"/>
      <c r="AN288" s="322"/>
      <c r="AO288" s="327"/>
      <c r="AP288" s="326"/>
      <c r="AQ288" s="326"/>
      <c r="AR288" s="321"/>
      <c r="AS288" s="321"/>
      <c r="AT288" s="324"/>
      <c r="AU288" s="325"/>
      <c r="AV288" s="326"/>
      <c r="AW288" s="326"/>
      <c r="AX288" s="321">
        <v>1</v>
      </c>
      <c r="AY288" s="321"/>
      <c r="AZ288" s="322">
        <v>45</v>
      </c>
      <c r="BA288" s="325"/>
      <c r="BB288" s="326"/>
      <c r="BC288" s="330"/>
      <c r="BD288" s="331"/>
      <c r="BE288" s="321"/>
      <c r="BF288" s="321"/>
      <c r="BG288" s="325"/>
      <c r="BH288" s="326"/>
      <c r="BI288" s="330"/>
      <c r="BJ288" s="331"/>
      <c r="BK288" s="321"/>
      <c r="BL288" s="324"/>
      <c r="BM288" s="325"/>
      <c r="BN288" s="326"/>
      <c r="BO288" s="330"/>
      <c r="BP288" s="331"/>
      <c r="BQ288" s="321"/>
      <c r="BR288" s="324"/>
      <c r="BS288" s="325"/>
      <c r="BT288" s="326"/>
      <c r="BU288" s="347"/>
      <c r="BV288" s="320"/>
      <c r="BW288" s="321"/>
      <c r="BX288" s="324"/>
      <c r="BY288" s="328"/>
      <c r="BZ288" s="349"/>
      <c r="CA288" s="350"/>
      <c r="CB288" s="320"/>
      <c r="CC288" s="321"/>
      <c r="CD288" s="324"/>
      <c r="CE288" s="328"/>
      <c r="CF288" s="349"/>
      <c r="CG288" s="350"/>
      <c r="CH288" s="320"/>
      <c r="CI288" s="321"/>
      <c r="CJ288" s="324"/>
      <c r="CK288" s="328"/>
      <c r="CL288" s="349"/>
      <c r="CM288" s="350"/>
      <c r="CN288" s="320"/>
      <c r="CO288" s="321"/>
      <c r="CP288" s="324"/>
      <c r="CQ288" s="328"/>
      <c r="CR288" s="349"/>
      <c r="CS288" s="350"/>
      <c r="CT288" s="320"/>
      <c r="CU288" s="321"/>
      <c r="CV288" s="324"/>
      <c r="CW288" s="328"/>
      <c r="CX288" s="349"/>
      <c r="CY288" s="350"/>
      <c r="CZ288" s="320"/>
      <c r="DA288" s="321"/>
      <c r="DB288" s="324"/>
      <c r="DC288" s="328"/>
      <c r="DD288" s="349"/>
      <c r="DE288" s="350"/>
      <c r="DF288" s="320"/>
      <c r="DG288" s="321"/>
      <c r="DH288" s="324"/>
      <c r="DI288" s="379"/>
      <c r="DJ288" s="380"/>
      <c r="DK288" s="381"/>
      <c r="DL288" s="391"/>
      <c r="DM288" s="392"/>
      <c r="DN288" s="397"/>
      <c r="DO288" s="320"/>
      <c r="DP288" s="321"/>
      <c r="DQ288" s="324"/>
      <c r="DR288" s="394"/>
      <c r="DS288" s="395"/>
      <c r="DT288" s="398"/>
      <c r="DU288" s="258"/>
      <c r="DV288" s="259"/>
      <c r="DW288" s="433"/>
      <c r="DX288" s="442"/>
      <c r="DY288" s="443"/>
      <c r="DZ288" s="447"/>
      <c r="EA288" s="258"/>
      <c r="EB288" s="259"/>
      <c r="EC288" s="433"/>
      <c r="ED288" s="442"/>
      <c r="EE288" s="443"/>
      <c r="EF288" s="447"/>
      <c r="EG288" s="258"/>
      <c r="EH288" s="259"/>
      <c r="EI288" s="260"/>
      <c r="EJ288" s="544"/>
      <c r="EK288" s="443"/>
      <c r="EL288" s="447"/>
      <c r="EM288" s="549"/>
      <c r="EN288" s="550"/>
      <c r="EO288" s="554"/>
      <c r="EP288" s="458">
        <f>E288++H288+K288+N288+Q288+T288+W288+Z288+AC288+AF288+AI288+AL288+AO288+AR288+AU288+AX288+BA288+BD288+BG288+BJ288+BM288+BP288+BS288+BV288+BY288+CB288+CE288+CH288+CK288+CN288+CQ288+CT288+CW288+CZ288+DI288+DC288+DF288+DO288+DR288+DL288+DU288+DX288+EA288+ED288+EG288+EJ288+EM288</f>
        <v>1</v>
      </c>
      <c r="EQ288" s="408">
        <f>F288++I288+L288+O288+R288+U288+X288+AA288+AD288+AG288+AJ288+AM288+AP288+AS288+AV288+AY288+BB288+BE288+BH288+BK288+BN288+BQ288+BT288+BW288+BZ288+CC288+CF288+CI288+CL288+CO288+CR288+CU288+CX288+DA288+DJ288+DD288+DG288+DP288+DS288+DM288+DV288+DY288+EB288+EE288+EH288+EK288+EN288</f>
        <v>0</v>
      </c>
      <c r="ER288" s="408">
        <f>G288++J288+M288+P288+S288+V288+Y288+AB288+AE288+AH288+AK288+AN288+AQ288+AT288+AW288+AZ288+BC288+BF288+BI288+BL288+BO288+BR288+BU288+BX288+CA288+CD288+CG288+CJ288+CM288+CP288+CS288+CV288+CY288+DB288+DK288+DE288+DH288+DQ288+DT288+DN288+DW288+DZ288+EC288+EF288+EI288+EL288+EO288</f>
        <v>45</v>
      </c>
      <c r="ES288" s="411">
        <f>ER288/EP288</f>
        <v>45</v>
      </c>
      <c r="ET288" s="556">
        <f>H288+N288+T288+Z288+AF288+AL288+AR288+AX288+BD288+BJ288+BP288+BV288+CB288+CH288+CN288+CT288+CZ288+DF288+DO288+DU288+EA288+EG288+EM288</f>
        <v>1</v>
      </c>
      <c r="EU288" s="414">
        <f>I288+O288+U288+AA288+AG288+AM288+AS288+AY288+BE288+BK288+BQ288+BW288+CC288+CI288+CO288+CU288+DA288+DG288+DP288+DV288+EB288+EH288+EN288</f>
        <v>0</v>
      </c>
      <c r="EV288" s="416">
        <f>E288+K288+Q288+W288+AC288+AO288+AU288+BA288+BG288+BM288+BS288+DI288+DR288+DX288+ED288+EJ288</f>
        <v>0</v>
      </c>
      <c r="EW288" s="409">
        <f>F288+L288+R288+X288+AD288+AP288+AV288+BB288+BH288+BN288+BT288+DJ288+DS288+DY288+EE288+EK288</f>
        <v>0</v>
      </c>
      <c r="EX288" s="417">
        <f>G288+M288+S288+Y288+AE288+AQ288+AW288+BC288+BI288+BO288+BU288+DK288+DT288+DZ288+EF288+EL288</f>
        <v>0</v>
      </c>
      <c r="EY288" s="415">
        <f>BY288+AI288+CE288+CK288+CQ288+CW288+DC288+DL288</f>
        <v>0</v>
      </c>
      <c r="EZ288" s="410">
        <f>BZ288+AJ288+CF288+CL288+CR288+CX288+DD288+DM288</f>
        <v>0</v>
      </c>
      <c r="FA288" s="413">
        <f>CA288+AK288+CG288+CM288+CS288+CY288+DE288+DN288</f>
        <v>0</v>
      </c>
      <c r="FB288" s="226" t="e">
        <f>ER288/EQ288</f>
        <v>#DIV/0!</v>
      </c>
      <c r="FC288" s="226" t="e">
        <f>FA288/EZ288</f>
        <v>#DIV/0!</v>
      </c>
      <c r="FD288" s="227">
        <f>EQ288/EP288</f>
        <v>0</v>
      </c>
      <c r="FE288" s="227" t="e">
        <f>EZ288/EY288</f>
        <v>#DIV/0!</v>
      </c>
    </row>
    <row r="289" spans="1:158" ht="10.5" customHeight="1" thickBot="1">
      <c r="A289" s="220"/>
      <c r="B289" s="221"/>
      <c r="C289" s="222"/>
      <c r="D289" s="223" t="s">
        <v>111</v>
      </c>
      <c r="E289" s="296"/>
      <c r="F289" s="292"/>
      <c r="G289" s="293"/>
      <c r="H289" s="294"/>
      <c r="I289" s="295"/>
      <c r="J289" s="218"/>
      <c r="K289" s="296"/>
      <c r="L289" s="292"/>
      <c r="M289" s="293"/>
      <c r="N289" s="294"/>
      <c r="O289" s="295"/>
      <c r="P289" s="218"/>
      <c r="Q289" s="296"/>
      <c r="R289" s="292">
        <v>1</v>
      </c>
      <c r="S289" s="292"/>
      <c r="T289" s="295"/>
      <c r="U289" s="295"/>
      <c r="V289" s="219"/>
      <c r="W289" s="291"/>
      <c r="X289" s="292">
        <v>1</v>
      </c>
      <c r="Y289" s="292"/>
      <c r="Z289" s="295"/>
      <c r="AA289" s="295"/>
      <c r="AB289" s="218"/>
      <c r="AC289" s="296"/>
      <c r="AD289" s="292">
        <v>1</v>
      </c>
      <c r="AE289" s="292"/>
      <c r="AF289" s="295"/>
      <c r="AG289" s="295"/>
      <c r="AH289" s="219"/>
      <c r="AI289" s="297"/>
      <c r="AJ289" s="298"/>
      <c r="AK289" s="298"/>
      <c r="AL289" s="295"/>
      <c r="AM289" s="295"/>
      <c r="AN289" s="218"/>
      <c r="AO289" s="296"/>
      <c r="AP289" s="292"/>
      <c r="AQ289" s="292"/>
      <c r="AR289" s="295"/>
      <c r="AS289" s="295"/>
      <c r="AT289" s="219"/>
      <c r="AU289" s="291"/>
      <c r="AV289" s="292">
        <v>1</v>
      </c>
      <c r="AW289" s="292"/>
      <c r="AX289" s="295"/>
      <c r="AY289" s="295"/>
      <c r="AZ289" s="218"/>
      <c r="BA289" s="291"/>
      <c r="BB289" s="292"/>
      <c r="BC289" s="299"/>
      <c r="BD289" s="300"/>
      <c r="BE289" s="295"/>
      <c r="BF289" s="295"/>
      <c r="BG289" s="291"/>
      <c r="BH289" s="292"/>
      <c r="BI289" s="299"/>
      <c r="BJ289" s="300"/>
      <c r="BK289" s="295"/>
      <c r="BL289" s="219"/>
      <c r="BM289" s="291"/>
      <c r="BN289" s="292">
        <v>1</v>
      </c>
      <c r="BO289" s="299"/>
      <c r="BP289" s="301"/>
      <c r="BQ289" s="302"/>
      <c r="BR289" s="303"/>
      <c r="BS289" s="291"/>
      <c r="BT289" s="292">
        <v>1</v>
      </c>
      <c r="BU289" s="293"/>
      <c r="BV289" s="304"/>
      <c r="BW289" s="302"/>
      <c r="BX289" s="303"/>
      <c r="BY289" s="305"/>
      <c r="BZ289" s="306">
        <v>1</v>
      </c>
      <c r="CA289" s="307"/>
      <c r="CB289" s="304"/>
      <c r="CC289" s="302"/>
      <c r="CD289" s="303"/>
      <c r="CE289" s="305"/>
      <c r="CF289" s="306">
        <v>1</v>
      </c>
      <c r="CG289" s="307"/>
      <c r="CH289" s="304"/>
      <c r="CI289" s="302"/>
      <c r="CJ289" s="303"/>
      <c r="CK289" s="305"/>
      <c r="CL289" s="306"/>
      <c r="CM289" s="307"/>
      <c r="CN289" s="304"/>
      <c r="CO289" s="302"/>
      <c r="CP289" s="303"/>
      <c r="CQ289" s="305"/>
      <c r="CR289" s="306"/>
      <c r="CS289" s="307"/>
      <c r="CT289" s="304"/>
      <c r="CU289" s="302"/>
      <c r="CV289" s="303"/>
      <c r="CW289" s="305"/>
      <c r="CX289" s="306"/>
      <c r="CY289" s="307"/>
      <c r="CZ289" s="304"/>
      <c r="DA289" s="302"/>
      <c r="DB289" s="303"/>
      <c r="DC289" s="305"/>
      <c r="DD289" s="306"/>
      <c r="DE289" s="307"/>
      <c r="DF289" s="304"/>
      <c r="DG289" s="302"/>
      <c r="DH289" s="303"/>
      <c r="DI289" s="388"/>
      <c r="DJ289" s="389"/>
      <c r="DK289" s="390"/>
      <c r="DL289" s="391"/>
      <c r="DM289" s="392"/>
      <c r="DN289" s="397"/>
      <c r="DO289" s="304"/>
      <c r="DP289" s="302"/>
      <c r="DQ289" s="303"/>
      <c r="DR289" s="437"/>
      <c r="DS289" s="438"/>
      <c r="DT289" s="439"/>
      <c r="DU289" s="434"/>
      <c r="DV289" s="435"/>
      <c r="DW289" s="436"/>
      <c r="DX289" s="444"/>
      <c r="DY289" s="445"/>
      <c r="DZ289" s="448"/>
      <c r="EA289" s="434"/>
      <c r="EB289" s="435"/>
      <c r="EC289" s="436"/>
      <c r="ED289" s="444"/>
      <c r="EE289" s="445"/>
      <c r="EF289" s="448"/>
      <c r="EG289" s="434"/>
      <c r="EH289" s="435"/>
      <c r="EI289" s="542"/>
      <c r="EJ289" s="545"/>
      <c r="EK289" s="445"/>
      <c r="EL289" s="448"/>
      <c r="EM289" s="551"/>
      <c r="EN289" s="552"/>
      <c r="EO289" s="555"/>
      <c r="EP289" s="460"/>
      <c r="EQ289" s="412">
        <f>F289++I289+L289+O289+R289+U289+X289+AA289+AD289+AG289+AJ289+AM289+AP289+AS289+AV289+AY289+BB289+BE289+BH289+BK289+BN289+BQ289+BT289+BW289+BZ289+CC289+CF289+CI289+CL289+CO289+CR289+CU289+CX289+DA289+DJ289+DD289+DG289+DP289+DS289+DM289+DV289+DY289+EB289+EE289+EH289+EK289+EN289</f>
        <v>8</v>
      </c>
      <c r="ER289" s="461"/>
      <c r="ES289" s="462"/>
      <c r="ET289" s="557">
        <f>H289+N289+T289+Z289+AF289+AL289+AR289+AX289+BD289+BJ289+BP289+BV289+CB289+CH289+CN289+CT289+DO289</f>
        <v>0</v>
      </c>
      <c r="EU289" s="311">
        <f>I289+O289+U289+AA289+AG289+AM289+AS289+AY289+BE289+BK289+BQ289+BW289+CC289+CI289+CO289+CU289+DP289</f>
        <v>0</v>
      </c>
      <c r="EV289" s="313">
        <f>E289+K289+Q289+W289+AC289+AO289+AU289+BA289+BG289+BM289+BS289</f>
        <v>0</v>
      </c>
      <c r="EW289" s="308">
        <f>F289+L289+R289+X289+AD289+AP289+AV289+BB289+BH289+BN289+BT289</f>
        <v>6</v>
      </c>
      <c r="EX289" s="314">
        <f>G289+M289+S289+Y289+AE289+AQ289+AW289+BC289+BI289+BO289+BU289</f>
        <v>0</v>
      </c>
      <c r="EY289" s="312">
        <f>BY289+AI289+CE289+CK289+CQ289+DI289</f>
        <v>0</v>
      </c>
      <c r="EZ289" s="309">
        <f>BZ289+AJ289+CF289+CL289+CR289+DJ289</f>
        <v>2</v>
      </c>
      <c r="FA289" s="310">
        <f>CA289+AK289+CG289+CM289+CS289+DK289</f>
        <v>0</v>
      </c>
      <c r="FB289" s="226">
        <f>ER289/EQ289</f>
        <v>0</v>
      </c>
    </row>
    <row r="290" spans="77:146" ht="10.5" customHeight="1">
      <c r="BY290" s="50"/>
      <c r="BZ290" s="24"/>
      <c r="CA290" s="53"/>
      <c r="CB290" s="43"/>
      <c r="CC290" s="35"/>
      <c r="CD290" s="35"/>
      <c r="CE290" s="50"/>
      <c r="CF290" s="24"/>
      <c r="CG290" s="53"/>
      <c r="CH290" s="43"/>
      <c r="CI290" s="35"/>
      <c r="CJ290" s="35"/>
      <c r="CK290" s="50"/>
      <c r="CL290" s="24"/>
      <c r="CM290" s="53"/>
      <c r="CN290" s="43"/>
      <c r="CO290" s="35"/>
      <c r="CP290" s="35"/>
      <c r="CQ290" s="50"/>
      <c r="CR290" s="24"/>
      <c r="CS290" s="53"/>
      <c r="CT290" s="43"/>
      <c r="CU290" s="35"/>
      <c r="CV290" s="35"/>
      <c r="CW290" s="35"/>
      <c r="CX290" s="35"/>
      <c r="CY290" s="35"/>
      <c r="CZ290" s="35"/>
      <c r="DA290" s="35"/>
      <c r="DB290" s="35"/>
      <c r="DC290" s="35"/>
      <c r="DD290" s="35"/>
      <c r="DE290" s="35"/>
      <c r="DF290" s="35"/>
      <c r="DG290" s="35"/>
      <c r="DH290" s="35"/>
      <c r="DI290" s="35"/>
      <c r="DJ290" s="35"/>
      <c r="DK290" s="35"/>
      <c r="DL290" s="35"/>
      <c r="DM290" s="35"/>
      <c r="DN290" s="35"/>
      <c r="DO290" s="35"/>
      <c r="DP290" s="35"/>
      <c r="DQ290" s="35"/>
      <c r="DR290" s="35"/>
      <c r="DS290" s="35"/>
      <c r="DT290" s="35"/>
      <c r="DU290" s="35"/>
      <c r="DV290" s="35"/>
      <c r="DW290" s="35"/>
      <c r="DX290" s="35"/>
      <c r="DY290" s="35"/>
      <c r="DZ290" s="35"/>
      <c r="EA290" s="35"/>
      <c r="EB290" s="35"/>
      <c r="EC290" s="35"/>
      <c r="ED290" s="35"/>
      <c r="EE290" s="35"/>
      <c r="EF290" s="35"/>
      <c r="EG290" s="35"/>
      <c r="EH290" s="35"/>
      <c r="EI290" s="35"/>
      <c r="EJ290" s="35"/>
      <c r="EK290" s="35"/>
      <c r="EL290" s="35"/>
      <c r="EM290" s="35"/>
      <c r="EN290" s="35"/>
      <c r="EO290" s="35"/>
      <c r="EP290" s="215"/>
    </row>
    <row r="291" spans="77:146" ht="10.5" customHeight="1">
      <c r="BY291" s="50"/>
      <c r="BZ291" s="24"/>
      <c r="CA291" s="53"/>
      <c r="CB291" s="43"/>
      <c r="CC291" s="35"/>
      <c r="CD291" s="35"/>
      <c r="CE291" s="50"/>
      <c r="CF291" s="24"/>
      <c r="CG291" s="53"/>
      <c r="CH291" s="43"/>
      <c r="CI291" s="35"/>
      <c r="CJ291" s="35"/>
      <c r="CK291" s="50"/>
      <c r="CL291" s="24"/>
      <c r="CM291" s="53"/>
      <c r="CN291" s="43"/>
      <c r="CO291" s="35"/>
      <c r="CP291" s="35"/>
      <c r="CQ291" s="50"/>
      <c r="CR291" s="24"/>
      <c r="CS291" s="53"/>
      <c r="CT291" s="43"/>
      <c r="CU291" s="35"/>
      <c r="CV291" s="35"/>
      <c r="CW291" s="35"/>
      <c r="CX291" s="35"/>
      <c r="CY291" s="35"/>
      <c r="CZ291" s="35"/>
      <c r="DA291" s="35"/>
      <c r="DB291" s="35"/>
      <c r="DC291" s="35"/>
      <c r="DD291" s="35"/>
      <c r="DE291" s="35"/>
      <c r="DF291" s="35"/>
      <c r="DG291" s="35"/>
      <c r="DH291" s="35"/>
      <c r="DI291" s="35"/>
      <c r="DJ291" s="35"/>
      <c r="DK291" s="35"/>
      <c r="DL291" s="35"/>
      <c r="DM291" s="35"/>
      <c r="DN291" s="35"/>
      <c r="DO291" s="35"/>
      <c r="DP291" s="35"/>
      <c r="DQ291" s="35"/>
      <c r="DR291" s="35"/>
      <c r="DS291" s="35"/>
      <c r="DT291" s="35"/>
      <c r="DU291" s="35"/>
      <c r="DV291" s="35"/>
      <c r="DW291" s="35"/>
      <c r="DX291" s="35"/>
      <c r="DY291" s="35"/>
      <c r="DZ291" s="35"/>
      <c r="EA291" s="35"/>
      <c r="EB291" s="35"/>
      <c r="EC291" s="35"/>
      <c r="ED291" s="35"/>
      <c r="EE291" s="35"/>
      <c r="EF291" s="35"/>
      <c r="EG291" s="35"/>
      <c r="EH291" s="35"/>
      <c r="EI291" s="35"/>
      <c r="EJ291" s="35"/>
      <c r="EK291" s="35"/>
      <c r="EL291" s="35"/>
      <c r="EM291" s="35"/>
      <c r="EN291" s="35"/>
      <c r="EO291" s="35"/>
      <c r="EP291" s="215"/>
    </row>
    <row r="292" spans="77:146" ht="10.5" customHeight="1">
      <c r="BY292" s="50"/>
      <c r="BZ292" s="24"/>
      <c r="CA292" s="53"/>
      <c r="CB292" s="43"/>
      <c r="CC292" s="35"/>
      <c r="CD292" s="35"/>
      <c r="CE292" s="50"/>
      <c r="CF292" s="24"/>
      <c r="CG292" s="53"/>
      <c r="CH292" s="43"/>
      <c r="CI292" s="35"/>
      <c r="CJ292" s="35"/>
      <c r="CK292" s="50"/>
      <c r="CL292" s="24"/>
      <c r="CM292" s="53"/>
      <c r="CN292" s="43"/>
      <c r="CO292" s="35"/>
      <c r="CP292" s="35"/>
      <c r="CQ292" s="50"/>
      <c r="CR292" s="24"/>
      <c r="CS292" s="53"/>
      <c r="CT292" s="43"/>
      <c r="CU292" s="35"/>
      <c r="CV292" s="35"/>
      <c r="CW292" s="35"/>
      <c r="CX292" s="35"/>
      <c r="CY292" s="35"/>
      <c r="CZ292" s="35"/>
      <c r="DA292" s="35"/>
      <c r="DB292" s="35"/>
      <c r="DC292" s="35"/>
      <c r="DD292" s="35"/>
      <c r="DE292" s="35"/>
      <c r="DF292" s="35"/>
      <c r="DG292" s="35"/>
      <c r="DH292" s="35"/>
      <c r="DI292" s="35"/>
      <c r="DJ292" s="35"/>
      <c r="DK292" s="35"/>
      <c r="DL292" s="35"/>
      <c r="DM292" s="35"/>
      <c r="DN292" s="35"/>
      <c r="DO292" s="35"/>
      <c r="DP292" s="35"/>
      <c r="DQ292" s="35"/>
      <c r="DR292" s="35"/>
      <c r="DS292" s="35"/>
      <c r="DT292" s="35"/>
      <c r="DU292" s="35"/>
      <c r="DV292" s="35"/>
      <c r="DW292" s="35"/>
      <c r="DX292" s="35"/>
      <c r="DY292" s="35"/>
      <c r="DZ292" s="35"/>
      <c r="EA292" s="35"/>
      <c r="EB292" s="35"/>
      <c r="EC292" s="35"/>
      <c r="ED292" s="35"/>
      <c r="EE292" s="35"/>
      <c r="EF292" s="35"/>
      <c r="EG292" s="35"/>
      <c r="EH292" s="35"/>
      <c r="EI292" s="35"/>
      <c r="EJ292" s="35"/>
      <c r="EK292" s="35"/>
      <c r="EL292" s="35"/>
      <c r="EM292" s="35"/>
      <c r="EN292" s="35"/>
      <c r="EO292" s="35"/>
      <c r="EP292" s="215"/>
    </row>
    <row r="293" spans="77:146" ht="10.5" customHeight="1">
      <c r="BY293" s="50"/>
      <c r="BZ293" s="24"/>
      <c r="CA293" s="53"/>
      <c r="CB293" s="43"/>
      <c r="CC293" s="35"/>
      <c r="CD293" s="35"/>
      <c r="CE293" s="50"/>
      <c r="CF293" s="24"/>
      <c r="CG293" s="53"/>
      <c r="CH293" s="43"/>
      <c r="CI293" s="35"/>
      <c r="CJ293" s="35"/>
      <c r="CK293" s="50"/>
      <c r="CL293" s="24"/>
      <c r="CM293" s="53"/>
      <c r="CN293" s="43"/>
      <c r="CO293" s="35"/>
      <c r="CP293" s="35"/>
      <c r="CQ293" s="50"/>
      <c r="CR293" s="24"/>
      <c r="CS293" s="53"/>
      <c r="CT293" s="43"/>
      <c r="CU293" s="35"/>
      <c r="CV293" s="35"/>
      <c r="CW293" s="35"/>
      <c r="CX293" s="35"/>
      <c r="CY293" s="35"/>
      <c r="CZ293" s="35"/>
      <c r="DA293" s="35"/>
      <c r="DB293" s="35"/>
      <c r="DC293" s="35"/>
      <c r="DD293" s="35"/>
      <c r="DE293" s="35"/>
      <c r="DF293" s="35"/>
      <c r="DG293" s="35"/>
      <c r="DH293" s="35"/>
      <c r="DI293" s="35"/>
      <c r="DJ293" s="35"/>
      <c r="DK293" s="35"/>
      <c r="DL293" s="35"/>
      <c r="DM293" s="35"/>
      <c r="DN293" s="35"/>
      <c r="DO293" s="35"/>
      <c r="DP293" s="35"/>
      <c r="DQ293" s="35"/>
      <c r="DR293" s="35"/>
      <c r="DS293" s="35"/>
      <c r="DT293" s="35"/>
      <c r="DU293" s="35"/>
      <c r="DV293" s="35"/>
      <c r="DW293" s="35"/>
      <c r="DX293" s="35"/>
      <c r="DY293" s="35"/>
      <c r="DZ293" s="35"/>
      <c r="EA293" s="35"/>
      <c r="EB293" s="35"/>
      <c r="EC293" s="35"/>
      <c r="ED293" s="35"/>
      <c r="EE293" s="35"/>
      <c r="EF293" s="35"/>
      <c r="EG293" s="35"/>
      <c r="EH293" s="35"/>
      <c r="EI293" s="35"/>
      <c r="EJ293" s="35"/>
      <c r="EK293" s="35"/>
      <c r="EL293" s="35"/>
      <c r="EM293" s="35"/>
      <c r="EN293" s="35"/>
      <c r="EO293" s="35"/>
      <c r="EP293" s="215"/>
    </row>
    <row r="294" spans="77:146" ht="10.5" customHeight="1">
      <c r="BY294" s="50"/>
      <c r="BZ294" s="24"/>
      <c r="CA294" s="53"/>
      <c r="CB294" s="43"/>
      <c r="CC294" s="35"/>
      <c r="CD294" s="35"/>
      <c r="CE294" s="50"/>
      <c r="CF294" s="24"/>
      <c r="CG294" s="53"/>
      <c r="CH294" s="43"/>
      <c r="CI294" s="35"/>
      <c r="CJ294" s="35"/>
      <c r="CK294" s="50"/>
      <c r="CL294" s="24"/>
      <c r="CM294" s="53"/>
      <c r="CN294" s="43"/>
      <c r="CO294" s="35"/>
      <c r="CP294" s="35"/>
      <c r="CQ294" s="50"/>
      <c r="CR294" s="24"/>
      <c r="CS294" s="53"/>
      <c r="CT294" s="43"/>
      <c r="CU294" s="35"/>
      <c r="CV294" s="35"/>
      <c r="CW294" s="35"/>
      <c r="CX294" s="35"/>
      <c r="CY294" s="35"/>
      <c r="CZ294" s="35"/>
      <c r="DA294" s="35"/>
      <c r="DB294" s="35"/>
      <c r="DC294" s="35"/>
      <c r="DD294" s="35"/>
      <c r="DE294" s="35"/>
      <c r="DF294" s="35"/>
      <c r="DG294" s="35"/>
      <c r="DH294" s="35"/>
      <c r="DI294" s="35"/>
      <c r="DJ294" s="35"/>
      <c r="DK294" s="35"/>
      <c r="DL294" s="35"/>
      <c r="DM294" s="35"/>
      <c r="DN294" s="35"/>
      <c r="DO294" s="35"/>
      <c r="DP294" s="35"/>
      <c r="DQ294" s="35"/>
      <c r="DR294" s="35"/>
      <c r="DS294" s="35"/>
      <c r="DT294" s="35"/>
      <c r="DU294" s="35"/>
      <c r="DV294" s="35"/>
      <c r="DW294" s="35"/>
      <c r="DX294" s="35"/>
      <c r="DY294" s="35"/>
      <c r="DZ294" s="35"/>
      <c r="EA294" s="35"/>
      <c r="EB294" s="35"/>
      <c r="EC294" s="35"/>
      <c r="ED294" s="35"/>
      <c r="EE294" s="35"/>
      <c r="EF294" s="35"/>
      <c r="EG294" s="35"/>
      <c r="EH294" s="35"/>
      <c r="EI294" s="35"/>
      <c r="EJ294" s="35"/>
      <c r="EK294" s="35"/>
      <c r="EL294" s="35"/>
      <c r="EM294" s="35"/>
      <c r="EN294" s="35"/>
      <c r="EO294" s="35"/>
      <c r="EP294" s="215"/>
    </row>
  </sheetData>
  <sheetProtection selectLockedCells="1" selectUnlockedCells="1"/>
  <autoFilter ref="A4:FE289">
    <sortState ref="A5:FE294">
      <sortCondition descending="1" sortBy="value" ref="EP5:EP294"/>
    </sortState>
  </autoFilter>
  <mergeCells count="76">
    <mergeCell ref="N3:P3"/>
    <mergeCell ref="DX2:EC2"/>
    <mergeCell ref="DX3:DZ3"/>
    <mergeCell ref="EA3:EC3"/>
    <mergeCell ref="DR2:DW2"/>
    <mergeCell ref="DR3:DT3"/>
    <mergeCell ref="DU3:DW3"/>
    <mergeCell ref="Z3:AB3"/>
    <mergeCell ref="DL3:DN3"/>
    <mergeCell ref="A1:AB1"/>
    <mergeCell ref="BM2:BR2"/>
    <mergeCell ref="BM3:BO3"/>
    <mergeCell ref="BP3:BR3"/>
    <mergeCell ref="Q2:V2"/>
    <mergeCell ref="W2:AB2"/>
    <mergeCell ref="E2:J2"/>
    <mergeCell ref="H3:J3"/>
    <mergeCell ref="AX3:AZ3"/>
    <mergeCell ref="E3:G3"/>
    <mergeCell ref="K3:M3"/>
    <mergeCell ref="K2:P2"/>
    <mergeCell ref="AC2:AH2"/>
    <mergeCell ref="AF3:AH3"/>
    <mergeCell ref="Q3:S3"/>
    <mergeCell ref="AC3:AE3"/>
    <mergeCell ref="W3:Y3"/>
    <mergeCell ref="T3:V3"/>
    <mergeCell ref="EV3:EX3"/>
    <mergeCell ref="AU2:AZ2"/>
    <mergeCell ref="AU3:AW3"/>
    <mergeCell ref="ET2:FA2"/>
    <mergeCell ref="EY3:FA3"/>
    <mergeCell ref="AO2:AT2"/>
    <mergeCell ref="CE2:CJ2"/>
    <mergeCell ref="ET3:EU3"/>
    <mergeCell ref="BS2:BX2"/>
    <mergeCell ref="BS3:BU3"/>
    <mergeCell ref="CB3:CD3"/>
    <mergeCell ref="AI2:AN2"/>
    <mergeCell ref="AI3:AK3"/>
    <mergeCell ref="AL3:AN3"/>
    <mergeCell ref="AO3:AQ3"/>
    <mergeCell ref="BV3:BX3"/>
    <mergeCell ref="BA2:BF2"/>
    <mergeCell ref="BA3:BC3"/>
    <mergeCell ref="BD3:BF3"/>
    <mergeCell ref="AR3:AT3"/>
    <mergeCell ref="CT3:CV3"/>
    <mergeCell ref="BG2:BL2"/>
    <mergeCell ref="BJ3:BL3"/>
    <mergeCell ref="BG3:BI3"/>
    <mergeCell ref="CK2:CP2"/>
    <mergeCell ref="CK3:CM3"/>
    <mergeCell ref="CN3:CP3"/>
    <mergeCell ref="BY2:CD2"/>
    <mergeCell ref="BY3:CA3"/>
    <mergeCell ref="CE3:CG3"/>
    <mergeCell ref="CH3:CJ3"/>
    <mergeCell ref="CQ2:CV2"/>
    <mergeCell ref="CZ3:DB3"/>
    <mergeCell ref="DI2:DQ2"/>
    <mergeCell ref="DI3:DK3"/>
    <mergeCell ref="DO3:DQ3"/>
    <mergeCell ref="DC2:DH2"/>
    <mergeCell ref="DC3:DE3"/>
    <mergeCell ref="DF3:DH3"/>
    <mergeCell ref="CQ3:CS3"/>
    <mergeCell ref="ED2:EI2"/>
    <mergeCell ref="ED3:EF3"/>
    <mergeCell ref="EG3:EI3"/>
    <mergeCell ref="CW2:DB2"/>
    <mergeCell ref="CW3:CY3"/>
    <mergeCell ref="EP2:ES3"/>
    <mergeCell ref="EJ2:EO2"/>
    <mergeCell ref="EJ3:EL3"/>
    <mergeCell ref="EM3:EO3"/>
  </mergeCells>
  <dataValidations count="1">
    <dataValidation type="whole" operator="greaterThan" allowBlank="1" showInputMessage="1" showErrorMessage="1" sqref="BS1:BX1 BS3:BX65536 BM2:BR289">
      <formula1>0</formula1>
    </dataValidation>
  </dataValidations>
  <printOptions/>
  <pageMargins left="0.5905511811023623" right="0.7874015748031497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PSJ holding,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Fuks</dc:creator>
  <cp:keywords/>
  <dc:description/>
  <cp:lastModifiedBy>Mira</cp:lastModifiedBy>
  <cp:lastPrinted>2012-01-03T18:15:00Z</cp:lastPrinted>
  <dcterms:created xsi:type="dcterms:W3CDTF">1999-07-26T08:48:53Z</dcterms:created>
  <dcterms:modified xsi:type="dcterms:W3CDTF">2023-06-10T07:18:24Z</dcterms:modified>
  <cp:category/>
  <cp:version/>
  <cp:contentType/>
  <cp:contentStatus/>
</cp:coreProperties>
</file>